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infonavit.sharepoint.com/sites/GciadePlaneacinControlyGestinOperativadeTI/Documentos compartidos/General/PROC_ADQ/2024/2024-001 Impresión y digitalización/F2. Procesos Adquisitivos_Impresión y digitalización/02. Grupo de Trabajo_2024-001 Impresión y digitalización/"/>
    </mc:Choice>
  </mc:AlternateContent>
  <xr:revisionPtr revIDLastSave="20" documentId="8_{A2BB458E-7FD7-444E-A8C4-FBF5227F571F}" xr6:coauthVersionLast="47" xr6:coauthVersionMax="47" xr10:uidLastSave="{620AA7C9-FF9B-4294-AC81-67A902BC5F38}"/>
  <bookViews>
    <workbookView xWindow="28680" yWindow="-120" windowWidth="29040" windowHeight="15840" xr2:uid="{9F3DC62F-E13A-4E17-8BC0-35FFCAD5612F}"/>
  </bookViews>
  <sheets>
    <sheet name="Impresoras&amp;Digitalizacion (2)" sheetId="3" r:id="rId1"/>
  </sheets>
  <definedNames>
    <definedName name="_xlnm.Print_Area" localSheetId="0">'Impresoras&amp;Digitalizacion (2)'!$A$1:$G$97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7" i="3" l="1"/>
  <c r="G58" i="3"/>
  <c r="G59" i="3"/>
  <c r="G60" i="3"/>
  <c r="G61" i="3"/>
  <c r="G62" i="3"/>
  <c r="G63" i="3"/>
  <c r="G64" i="3"/>
  <c r="G65" i="3"/>
  <c r="G66" i="3"/>
  <c r="G67" i="3"/>
  <c r="G68" i="3"/>
  <c r="G56" i="3"/>
  <c r="G31" i="3" l="1"/>
  <c r="G32" i="3"/>
  <c r="G33" i="3"/>
  <c r="G34" i="3"/>
  <c r="G35" i="3"/>
  <c r="G36" i="3"/>
  <c r="G37" i="3"/>
  <c r="G38" i="3"/>
  <c r="G39" i="3"/>
  <c r="G40" i="3"/>
  <c r="G41" i="3"/>
  <c r="G42" i="3"/>
  <c r="G43" i="3"/>
  <c r="G44" i="3"/>
  <c r="G45" i="3"/>
  <c r="G46" i="3"/>
  <c r="G47" i="3"/>
  <c r="G48" i="3"/>
  <c r="G49" i="3"/>
  <c r="G50" i="3"/>
  <c r="G30" i="3"/>
  <c r="G22" i="3"/>
  <c r="G21" i="3"/>
  <c r="G15" i="3"/>
  <c r="G14" i="3"/>
  <c r="G13" i="3"/>
  <c r="G12" i="3"/>
  <c r="G11" i="3"/>
  <c r="G10" i="3"/>
  <c r="G9" i="3"/>
  <c r="G8" i="3"/>
  <c r="G16" i="3" l="1"/>
  <c r="G23" i="3"/>
  <c r="G77" i="3" s="1"/>
  <c r="G69" i="3"/>
  <c r="G51" i="3"/>
  <c r="G80" i="3" s="1"/>
  <c r="G70" i="3" l="1"/>
  <c r="G83" i="3"/>
  <c r="G17" i="3"/>
  <c r="G74" i="3"/>
  <c r="G24" i="3"/>
  <c r="G52" i="3"/>
  <c r="G88" i="3" l="1"/>
  <c r="G71" i="3"/>
  <c r="G85" i="3" s="1"/>
  <c r="G84" i="3"/>
  <c r="G53" i="3"/>
  <c r="G82" i="3" s="1"/>
  <c r="G81" i="3"/>
  <c r="G25" i="3"/>
  <c r="G79" i="3" s="1"/>
  <c r="G78" i="3"/>
  <c r="G18" i="3"/>
  <c r="G76" i="3" s="1"/>
  <c r="G90" i="3" s="1"/>
  <c r="G75" i="3"/>
  <c r="G89" i="3" s="1"/>
</calcChain>
</file>

<file path=xl/sharedStrings.xml><?xml version="1.0" encoding="utf-8"?>
<sst xmlns="http://schemas.openxmlformats.org/spreadsheetml/2006/main" count="169" uniqueCount="98">
  <si>
    <t xml:space="preserve">
FORMATO PARA PRESENTAR LA PROPUESTA ECONÓMICA
"Adquisición, mantenimiento y soporte de equipos para impresión, fotocopiado y digitalización"
</t>
  </si>
  <si>
    <t>[Se debe colocar el logo de la Empresa]</t>
  </si>
  <si>
    <t>A</t>
  </si>
  <si>
    <t>B</t>
  </si>
  <si>
    <t xml:space="preserve">C </t>
  </si>
  <si>
    <t>D</t>
  </si>
  <si>
    <t>E</t>
  </si>
  <si>
    <t>F</t>
  </si>
  <si>
    <t>Unidad de Medida</t>
  </si>
  <si>
    <t>Número de Equipos</t>
  </si>
  <si>
    <t>Precio Unitario de la Garantía Extendida 24 meses</t>
  </si>
  <si>
    <t>Precio unitario
de los equipos
(M.N.)</t>
  </si>
  <si>
    <t>Subtotal (máximo) sin IVA
(M.N.)</t>
  </si>
  <si>
    <t>EQUIPOS MULTIFUNCIONALES MONOCROMÁTICOS DE AL MENOS 45 PÁGINAS POR MINUTO</t>
  </si>
  <si>
    <t>Equipo</t>
  </si>
  <si>
    <t>EQUIPOS MULTIFUNCIONALES A COLOR DE AL MENOS 30 PÁGINAS POR MINUTO</t>
  </si>
  <si>
    <t>IMPRESORAS A COLOR DE ALTO VOLUMEN</t>
  </si>
  <si>
    <t>EQUIPOS MULTIFUNCIONALES MONOCROMÁTICOS  DE AL MENOS 90 PÁGINAS POR MINUTO, DE ÚLTIMA GENERACIÓN QUE PUEDA IMPRIMIR, COPIAR Y  DIGITALIZAR EN TAMAÑO CARTA Y OFICIO.</t>
  </si>
  <si>
    <t>IMPRESORAS TÉRMICAS</t>
  </si>
  <si>
    <t>IMPRESORAS PORTÁTILES</t>
  </si>
  <si>
    <t>PLOTTER</t>
  </si>
  <si>
    <t xml:space="preserve">ESCÁNERES FIJOS </t>
  </si>
  <si>
    <t>Subtotal</t>
  </si>
  <si>
    <t>IVA</t>
  </si>
  <si>
    <t>Total hasta la cantidad de:</t>
  </si>
  <si>
    <t>Periodo
(Meses)</t>
  </si>
  <si>
    <t>Precio unitario
(M.N.)</t>
  </si>
  <si>
    <t>MULTIFUNCIONAL LEXMARK MX431 ADW</t>
  </si>
  <si>
    <t>Número de servicios</t>
  </si>
  <si>
    <t>OPERADOR CENTRO DE FOTOCOPIADO</t>
  </si>
  <si>
    <t>Persona</t>
  </si>
  <si>
    <t>TÉCNICO CENTRO DE FOTOCOPIADO</t>
  </si>
  <si>
    <t>Número máximo de Equipos</t>
  </si>
  <si>
    <t>MULTIFUNCIONAL HP LASERJET PRO M238 FD</t>
  </si>
  <si>
    <t>MULTIFUNCIONAL HP LASERJET PRO 410 FDW</t>
  </si>
  <si>
    <t>MULTIFUNCIONAL HP LASERJET PRO 4103</t>
  </si>
  <si>
    <t xml:space="preserve">IMPRESORA PORTÁTIL HP OFFICE JET 200 MOBILE </t>
  </si>
  <si>
    <t>Total máximo con letra hasta la cantidad de:</t>
  </si>
  <si>
    <t>Anotar el total máximo con letra IVA incluido</t>
  </si>
  <si>
    <t>Moneda:</t>
  </si>
  <si>
    <t>Anotar la moneda de la oferta (MXN)</t>
  </si>
  <si>
    <t>Nombre de la Empresa:</t>
  </si>
  <si>
    <t>Anotar el nombre de la Empresa</t>
  </si>
  <si>
    <t>RFC de la Empresa:</t>
  </si>
  <si>
    <t>Anotar el RFC de la Empresa</t>
  </si>
  <si>
    <t>Dirección:</t>
  </si>
  <si>
    <t>Anotar la dirección o domicilio fiscal de la Empresa</t>
  </si>
  <si>
    <t>Teléfono y correo electrónico:</t>
  </si>
  <si>
    <t>Anotar numero de teléfono y correo electrónico</t>
  </si>
  <si>
    <t>Fecha:</t>
  </si>
  <si>
    <t>Anotar la fecha DD/MM/AAAA</t>
  </si>
  <si>
    <t>Firma del Representante Legal:</t>
  </si>
  <si>
    <t>[FIRMAR]</t>
  </si>
  <si>
    <t>Anotar el nombre del Representante Legal</t>
  </si>
  <si>
    <t>INSTRUCCIONES PARA EL LLENADO</t>
  </si>
  <si>
    <t>Se debe presentar en hoja menbretada del proveedor. Las únicas celdas en las que se espera algún valor de parte del proveedor se han sombreado en color verde,  por lo que solo se requiere que llene la columna E "Precio unitario, Total máximo con letra, Moneda, Nombre completo o razón o denominación social, RFC, Dirección o domicilio fiscal, Número telefónico, Correo electrónico, Fecha, Firma y nombre del representante legal, y cuando se trate de personas físicas la CURP.</t>
  </si>
  <si>
    <t>El archivo, de manera automática, calculará la columna "G" correspondientes al Subtotal (máximo) sin IVA, IVA y Total</t>
  </si>
  <si>
    <t>Pieza</t>
  </si>
  <si>
    <t>TONER PARA EQUIPOS MULTIFUNCIONALES MONOCROMÁTICOS DE AL MENOS 45 PÁGINAS POR MINUTO</t>
  </si>
  <si>
    <t>TONER PARA  EQUIPOS MULTIFUNCIONALES A COLOR DE AL MENOS 30 PÁGINAS POR MINUTO - AZUL</t>
  </si>
  <si>
    <t>TONER PARA  EQUIPOS MULTIFUNCIONALES A COLOR DE AL MENOS 30 PÁGINAS POR MINUTO - MAGENTA</t>
  </si>
  <si>
    <t>TONER PARA  EQUIPOS MULTIFUNCIONALES A COLOR DE AL MENOS 30 PÁGINAS POR MINUTO - AMARILLO</t>
  </si>
  <si>
    <t>TONER PARA  EQUIPOS MULTIFUNCIONALES A COLOR DE AL MENOS 30 PÁGINAS POR MINUTO - NEGRO</t>
  </si>
  <si>
    <t>TONER PARA  IMPRESORAS A COLOR DE ALTO VOLUMEN - AZUL</t>
  </si>
  <si>
    <t>TONER PARA  IMPRESORAS A COLOR DE ALTO VOLUMEN - MAGENTA</t>
  </si>
  <si>
    <t>TONER PARA  IMPRESORAS A COLOR DE ALTO VOLUMEN AMARILLO</t>
  </si>
  <si>
    <t>TONER PARA  IMPRESORAS A COLOR DE ALTO VOLUMEN - NEGRO</t>
  </si>
  <si>
    <t>TONER PARA EQUIPOS MULTIFUNCIONALES MONOCROMÁTICOS  DE AL MENOS 90 PÁGINAS POR MINUTO, DE ÚLTIMA GENERACIÓN QUE PUEDA IMPRIMIR, COPIAR Y  DIGITALIZAR EN TAMAÑO CARTA Y OFICIO.</t>
  </si>
  <si>
    <t>TINTA PARA PLOTTER</t>
  </si>
  <si>
    <t>TONER PARA MULTIFUNCIONAL HP LASEJET PRO M238 FD</t>
  </si>
  <si>
    <t>TONER PARA MULTIFUNCIONAL HP LASEJET PRO 410 FDW</t>
  </si>
  <si>
    <t>TONER PARA MULTIFUNCIONAL HP LASEJET PRO 4103</t>
  </si>
  <si>
    <t>TONER PARA MULTIFUNCIONAL XEROX B205</t>
  </si>
  <si>
    <t>TONER PARA MULTIFUNCIONAL XEROX WORK CENTRE 3215</t>
  </si>
  <si>
    <t>TONER PARA MULTIFUNCIONAL LEXMARK MX431 ADW</t>
  </si>
  <si>
    <t>TINTA PARA IMPRESORAS PORTÁTILES CARTUCHO MONOCROMÁTICO</t>
  </si>
  <si>
    <t>TINTA PARA IMPRESORAS PORTÁTILES CARTUCHO COLOR</t>
  </si>
  <si>
    <t>TINTA PARA IMPRESORA PORTÁTIL HP OFFICE JET 200 MOBILE CARTUCHO MONOCROMÁTICO</t>
  </si>
  <si>
    <t>TINTA PARA IMPRESORA PORTÁTIL HP OFFICE JET 200 MOBILE CARTUCHO COLOR</t>
  </si>
  <si>
    <t>Tabla 1.- Equipos por Adquirir</t>
  </si>
  <si>
    <t>Tabla 2.- Personal Centros de Fotocopiado</t>
  </si>
  <si>
    <t>Tabla 3.- Consumibles</t>
  </si>
  <si>
    <t>Tabla 4.- Soporte, mantenimiento preventivo y correctivo</t>
  </si>
  <si>
    <t>Para fines contractuales, se considera la sumatoria de las Tablas 1, 2, 3 y 4</t>
  </si>
  <si>
    <t>Total</t>
  </si>
  <si>
    <t>A.- Monto Fijo</t>
  </si>
  <si>
    <t>Subtotal Tabla 1.- Equipos por Adquirir</t>
  </si>
  <si>
    <t>Total Tabla 1.- Equipos por Adquirir</t>
  </si>
  <si>
    <t>Subtotal Tabla 2.- Personal Centros de Fotocopiado</t>
  </si>
  <si>
    <t>Total Tabla 2.- Personal Centros de Fotocopiado</t>
  </si>
  <si>
    <t>Subtotal Tabla 3.- Consumibles</t>
  </si>
  <si>
    <t>Total Tabla 3.- Consumibles</t>
  </si>
  <si>
    <t>Subtotal Tabla 4.- Soporte, mantenimiento preventivo y correctivo</t>
  </si>
  <si>
    <t>Total Tabla 4.- Soporte, mantenimiento preventivo y correctivo</t>
  </si>
  <si>
    <t>Subtotal Tablas 1, 2, 3 y 4</t>
  </si>
  <si>
    <t>Total Tablas 1, 2, 3 y 4</t>
  </si>
  <si>
    <t>B.- Monto Variable</t>
  </si>
  <si>
    <t>Cantidad máxima esperada en la vida del contrato  de Tóner/Cartucho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</si>
</sst>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80A]#,##0;\-[$$-80A]#,##0"/>
    <numFmt numFmtId="165" formatCode="&quot;$&quot;#,##0.00"/>
  </numFmts>
  <fonts count="25">
    <font>
      <sz val="11"/>
      <color theme="1"/>
      <name val="Calibri"/>
      <family val="2"/>
      <scheme val="minor"/>
    </font>
    <font>
      <sz val="11"/>
      <color theme="1"/>
      <name val="Calibri"/>
      <family val="2"/>
      <scheme val="minor"/>
    </font>
    <font>
      <sz val="11"/>
      <name val="Montserrat"/>
    </font>
    <font>
      <sz val="10"/>
      <name val="Arial"/>
      <family val="2"/>
    </font>
    <font>
      <sz val="11"/>
      <name val="Arial"/>
      <family val="2"/>
    </font>
    <font>
      <sz val="11"/>
      <color theme="1"/>
      <name val="Arial"/>
      <family val="2"/>
    </font>
    <font>
      <b/>
      <sz val="11"/>
      <color indexed="9"/>
      <name val="Arial"/>
      <family val="2"/>
    </font>
    <font>
      <b/>
      <sz val="11"/>
      <name val="Arial"/>
      <family val="2"/>
    </font>
    <font>
      <b/>
      <sz val="11"/>
      <name val="Montserrat"/>
    </font>
    <font>
      <sz val="9"/>
      <name val="Soberana Sans"/>
    </font>
    <font>
      <sz val="9"/>
      <name val="Soberana Sans"/>
      <family val="3"/>
    </font>
    <font>
      <b/>
      <sz val="11"/>
      <color theme="1"/>
      <name val="Calibri"/>
      <family val="2"/>
      <scheme val="minor"/>
    </font>
    <font>
      <b/>
      <sz val="8"/>
      <color theme="1"/>
      <name val="Arial"/>
      <family val="2"/>
    </font>
    <font>
      <sz val="9"/>
      <color indexed="8"/>
      <name val="Arial"/>
      <family val="2"/>
    </font>
    <font>
      <sz val="9"/>
      <name val="Arial"/>
      <family val="2"/>
    </font>
    <font>
      <sz val="8"/>
      <color rgb="FF000000"/>
      <name val="Arial"/>
      <family val="2"/>
    </font>
    <font>
      <sz val="8"/>
      <color theme="1"/>
      <name val="Arial"/>
      <family val="2"/>
    </font>
    <font>
      <sz val="11"/>
      <color rgb="FF000000"/>
      <name val="Calibri"/>
      <family val="2"/>
      <scheme val="minor"/>
    </font>
    <font>
      <b/>
      <sz val="11"/>
      <color rgb="FF000000"/>
      <name val="Montserrat"/>
    </font>
    <font>
      <b/>
      <sz val="11"/>
      <color rgb="FF0070C0"/>
      <name val="Montserrat"/>
    </font>
    <font>
      <b/>
      <sz val="11"/>
      <color rgb="FFFFFFFF"/>
      <name val="Montserrat"/>
    </font>
    <font>
      <sz val="11"/>
      <name val="Calibri"/>
      <family val="2"/>
      <scheme val="minor"/>
    </font>
    <font>
      <b/>
      <sz val="11"/>
      <color theme="4"/>
      <name val="Arial"/>
      <family val="2"/>
    </font>
    <font>
      <b/>
      <sz val="18"/>
      <color indexed="9"/>
      <name val="Arial"/>
      <family val="2"/>
    </font>
    <font>
      <b/>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C00000"/>
        <bgColor indexed="64"/>
      </patternFill>
    </fill>
    <fill>
      <patternFill patternType="solid">
        <fgColor theme="5" tint="0.79998168889431442"/>
        <bgColor indexed="64"/>
      </patternFill>
    </fill>
    <fill>
      <patternFill patternType="solid">
        <fgColor rgb="FFCCFFCC"/>
        <bgColor rgb="FF000000"/>
      </patternFill>
    </fill>
    <fill>
      <patternFill patternType="solid">
        <fgColor rgb="FFC00000"/>
        <bgColor rgb="FF000000"/>
      </patternFill>
    </fill>
    <fill>
      <patternFill patternType="solid">
        <fgColor rgb="FFFFFFFF"/>
        <bgColor rgb="FF000000"/>
      </patternFill>
    </fill>
  </fills>
  <borders count="31">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auto="1"/>
      </right>
      <top/>
      <bottom/>
      <diagonal/>
    </border>
    <border>
      <left/>
      <right/>
      <top style="medium">
        <color indexed="64"/>
      </top>
      <bottom style="thin">
        <color auto="1"/>
      </bottom>
      <diagonal/>
    </border>
    <border>
      <left style="thin">
        <color indexed="64"/>
      </left>
      <right/>
      <top/>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indexed="64"/>
      </left>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indexed="64"/>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diagonal/>
    </border>
  </borders>
  <cellStyleXfs count="7">
    <xf numFmtId="0" fontId="0" fillId="0" borderId="0"/>
    <xf numFmtId="44" fontId="1" fillId="0" borderId="0" applyFont="0" applyFill="0" applyBorder="0" applyAlignment="0" applyProtection="0"/>
    <xf numFmtId="43" fontId="3" fillId="0" borderId="0" applyFont="0" applyFill="0" applyBorder="0" applyAlignment="0" applyProtection="0"/>
    <xf numFmtId="164" fontId="3" fillId="0" borderId="0"/>
    <xf numFmtId="44" fontId="3" fillId="0" borderId="0" applyFont="0" applyFill="0" applyBorder="0" applyAlignment="0" applyProtection="0"/>
    <xf numFmtId="0" fontId="1" fillId="0" borderId="0"/>
    <xf numFmtId="43" fontId="1" fillId="0" borderId="0" applyFont="0" applyFill="0" applyBorder="0" applyAlignment="0" applyProtection="0"/>
  </cellStyleXfs>
  <cellXfs count="99">
    <xf numFmtId="0" fontId="0" fillId="0" borderId="0" xfId="0"/>
    <xf numFmtId="0" fontId="2" fillId="0" borderId="0" xfId="0" applyFont="1" applyAlignment="1" applyProtection="1">
      <alignment horizontal="left" vertical="center" wrapText="1"/>
      <protection hidden="1"/>
    </xf>
    <xf numFmtId="43" fontId="8" fillId="0" borderId="0" xfId="2" applyFont="1" applyFill="1" applyProtection="1">
      <protection hidden="1"/>
    </xf>
    <xf numFmtId="0" fontId="6" fillId="4" borderId="0" xfId="0" applyFont="1" applyFill="1" applyAlignment="1" applyProtection="1">
      <alignment horizontal="left" vertical="top" wrapText="1"/>
      <protection hidden="1"/>
    </xf>
    <xf numFmtId="0" fontId="6" fillId="4" borderId="5" xfId="0" applyFont="1" applyFill="1" applyBorder="1" applyAlignment="1" applyProtection="1">
      <alignment horizontal="center" vertical="center" wrapText="1"/>
      <protection hidden="1"/>
    </xf>
    <xf numFmtId="0" fontId="11" fillId="0" borderId="0" xfId="0" applyFont="1"/>
    <xf numFmtId="0" fontId="6" fillId="4" borderId="7" xfId="0" applyFont="1" applyFill="1" applyBorder="1" applyAlignment="1" applyProtection="1">
      <alignment horizontal="center" vertical="center" wrapText="1"/>
      <protection hidden="1"/>
    </xf>
    <xf numFmtId="0" fontId="12" fillId="2" borderId="0" xfId="0" applyFont="1" applyFill="1" applyAlignment="1">
      <alignment horizontal="center" wrapText="1"/>
    </xf>
    <xf numFmtId="164" fontId="4" fillId="2" borderId="1" xfId="3" applyFont="1" applyFill="1" applyBorder="1" applyAlignment="1" applyProtection="1">
      <alignment horizontal="center" vertical="center" wrapText="1"/>
      <protection hidden="1"/>
    </xf>
    <xf numFmtId="0" fontId="13" fillId="0" borderId="9" xfId="2" applyNumberFormat="1" applyFont="1" applyFill="1" applyBorder="1" applyAlignment="1" applyProtection="1">
      <alignment horizontal="center" vertical="center" wrapText="1"/>
      <protection hidden="1"/>
    </xf>
    <xf numFmtId="164" fontId="14" fillId="2" borderId="1" xfId="3" applyFont="1" applyFill="1" applyBorder="1" applyAlignment="1" applyProtection="1">
      <alignment horizontal="left" vertical="center" wrapText="1"/>
      <protection hidden="1"/>
    </xf>
    <xf numFmtId="3" fontId="5" fillId="0" borderId="10" xfId="2" applyNumberFormat="1" applyFont="1" applyBorder="1" applyAlignment="1" applyProtection="1">
      <alignment horizontal="center" vertical="center" wrapText="1"/>
      <protection hidden="1"/>
    </xf>
    <xf numFmtId="44" fontId="5" fillId="3" borderId="10" xfId="1" applyFont="1" applyFill="1" applyBorder="1" applyAlignment="1" applyProtection="1">
      <alignment horizontal="center" vertical="center" wrapText="1"/>
      <protection locked="0"/>
    </xf>
    <xf numFmtId="165" fontId="3" fillId="5" borderId="10" xfId="4" applyNumberFormat="1" applyFont="1" applyFill="1" applyBorder="1" applyAlignment="1" applyProtection="1">
      <alignment horizontal="right" vertical="center" wrapText="1"/>
      <protection hidden="1"/>
    </xf>
    <xf numFmtId="165" fontId="7" fillId="5" borderId="12" xfId="1" applyNumberFormat="1" applyFont="1" applyFill="1" applyBorder="1" applyAlignment="1" applyProtection="1">
      <alignment horizontal="right" vertical="center" wrapText="1"/>
      <protection hidden="1"/>
    </xf>
    <xf numFmtId="165" fontId="4" fillId="5" borderId="14" xfId="1" applyNumberFormat="1" applyFont="1" applyFill="1" applyBorder="1" applyAlignment="1" applyProtection="1">
      <alignment horizontal="right" vertical="center" wrapText="1"/>
      <protection hidden="1"/>
    </xf>
    <xf numFmtId="165" fontId="7" fillId="5" borderId="16" xfId="1" applyNumberFormat="1" applyFont="1" applyFill="1" applyBorder="1" applyAlignment="1" applyProtection="1">
      <alignment horizontal="right" vertical="center" wrapText="1"/>
      <protection hidden="1"/>
    </xf>
    <xf numFmtId="0" fontId="13" fillId="0" borderId="0" xfId="2" applyNumberFormat="1" applyFont="1" applyFill="1" applyBorder="1" applyAlignment="1" applyProtection="1">
      <alignment horizontal="center" vertical="center" wrapText="1"/>
      <protection hidden="1"/>
    </xf>
    <xf numFmtId="164" fontId="14" fillId="2" borderId="0" xfId="3" applyFont="1" applyFill="1" applyAlignment="1" applyProtection="1">
      <alignment horizontal="left" vertical="center" wrapText="1"/>
      <protection hidden="1"/>
    </xf>
    <xf numFmtId="44" fontId="5" fillId="0" borderId="2" xfId="1" applyFont="1" applyFill="1" applyBorder="1" applyAlignment="1" applyProtection="1">
      <alignment horizontal="center" vertical="center" wrapText="1"/>
      <protection locked="0"/>
    </xf>
    <xf numFmtId="165" fontId="3" fillId="0" borderId="2" xfId="4" applyNumberFormat="1" applyFont="1" applyFill="1" applyBorder="1" applyAlignment="1" applyProtection="1">
      <alignment horizontal="right" vertical="center" wrapText="1"/>
      <protection hidden="1"/>
    </xf>
    <xf numFmtId="3" fontId="5" fillId="0" borderId="2" xfId="2" applyNumberFormat="1" applyFont="1" applyFill="1" applyBorder="1" applyAlignment="1" applyProtection="1">
      <alignment horizontal="center" vertical="center" wrapText="1"/>
      <protection hidden="1"/>
    </xf>
    <xf numFmtId="164" fontId="4" fillId="2" borderId="17" xfId="3" applyFont="1" applyFill="1" applyBorder="1" applyAlignment="1" applyProtection="1">
      <alignment horizontal="center" vertical="center" wrapText="1"/>
      <protection hidden="1"/>
    </xf>
    <xf numFmtId="43" fontId="0" fillId="0" borderId="0" xfId="6" applyFont="1"/>
    <xf numFmtId="0" fontId="15" fillId="0" borderId="0" xfId="0" applyFont="1"/>
    <xf numFmtId="0" fontId="2" fillId="0" borderId="0" xfId="0" applyFont="1" applyAlignment="1">
      <alignment horizontal="left" vertical="center" wrapText="1"/>
    </xf>
    <xf numFmtId="0" fontId="8" fillId="0" borderId="0" xfId="0" applyFont="1"/>
    <xf numFmtId="0" fontId="16" fillId="0" borderId="0" xfId="0" applyFont="1"/>
    <xf numFmtId="0" fontId="2" fillId="0" borderId="0" xfId="0" applyFont="1"/>
    <xf numFmtId="0" fontId="8" fillId="0" borderId="0" xfId="0" applyFont="1" applyAlignment="1">
      <alignment horizontal="center" vertical="center" wrapText="1"/>
    </xf>
    <xf numFmtId="0" fontId="17" fillId="0" borderId="0" xfId="0" applyFont="1"/>
    <xf numFmtId="0" fontId="18" fillId="0" borderId="0" xfId="0" applyFont="1" applyAlignment="1">
      <alignment horizontal="left" vertical="center"/>
    </xf>
    <xf numFmtId="0" fontId="20" fillId="7" borderId="18" xfId="0" applyFont="1" applyFill="1" applyBorder="1"/>
    <xf numFmtId="0" fontId="20" fillId="7" borderId="17" xfId="0" applyFont="1" applyFill="1" applyBorder="1"/>
    <xf numFmtId="0" fontId="2" fillId="7" borderId="19" xfId="0" applyFont="1" applyFill="1" applyBorder="1"/>
    <xf numFmtId="0" fontId="9" fillId="0" borderId="4" xfId="0" applyFont="1" applyBorder="1" applyAlignment="1">
      <alignment horizontal="center" vertical="center" wrapText="1"/>
    </xf>
    <xf numFmtId="43" fontId="11" fillId="0" borderId="0" xfId="6" applyFont="1"/>
    <xf numFmtId="165" fontId="0" fillId="0" borderId="22" xfId="0" applyNumberFormat="1" applyBorder="1" applyAlignment="1">
      <alignment vertical="center" wrapText="1"/>
    </xf>
    <xf numFmtId="165" fontId="21" fillId="0" borderId="22" xfId="0" applyNumberFormat="1" applyFont="1" applyBorder="1" applyAlignment="1">
      <alignment vertical="center" wrapText="1"/>
    </xf>
    <xf numFmtId="0" fontId="22" fillId="2" borderId="0" xfId="0" applyFont="1" applyFill="1" applyAlignment="1" applyProtection="1">
      <alignment vertical="center" wrapText="1"/>
      <protection hidden="1"/>
    </xf>
    <xf numFmtId="0" fontId="6" fillId="4" borderId="21" xfId="0" applyFont="1" applyFill="1" applyBorder="1" applyAlignment="1" applyProtection="1">
      <alignment horizontal="center" vertical="center" wrapText="1"/>
      <protection hidden="1"/>
    </xf>
    <xf numFmtId="0" fontId="6" fillId="4" borderId="23" xfId="0" applyFont="1" applyFill="1" applyBorder="1" applyAlignment="1" applyProtection="1">
      <alignment horizontal="left" vertical="top" wrapText="1"/>
      <protection hidden="1"/>
    </xf>
    <xf numFmtId="0" fontId="6" fillId="4" borderId="24" xfId="0" applyFont="1" applyFill="1" applyBorder="1" applyAlignment="1" applyProtection="1">
      <alignment horizontal="center" vertical="center" wrapText="1"/>
      <protection hidden="1"/>
    </xf>
    <xf numFmtId="3" fontId="5" fillId="0" borderId="1" xfId="2" applyNumberFormat="1" applyFont="1" applyBorder="1" applyAlignment="1" applyProtection="1">
      <alignment horizontal="center" vertical="center" wrapText="1"/>
      <protection hidden="1"/>
    </xf>
    <xf numFmtId="164" fontId="4" fillId="2" borderId="0" xfId="3" applyFont="1" applyFill="1" applyBorder="1" applyAlignment="1" applyProtection="1">
      <alignment horizontal="center" vertical="center" wrapText="1"/>
      <protection hidden="1"/>
    </xf>
    <xf numFmtId="3" fontId="5" fillId="0" borderId="23" xfId="2" applyNumberFormat="1" applyFont="1" applyFill="1" applyBorder="1" applyAlignment="1" applyProtection="1">
      <alignment horizontal="center" vertical="center" wrapText="1"/>
      <protection hidden="1"/>
    </xf>
    <xf numFmtId="44" fontId="5" fillId="0" borderId="23" xfId="1" applyFont="1" applyFill="1" applyBorder="1" applyAlignment="1" applyProtection="1">
      <alignment horizontal="center" vertical="center" wrapText="1"/>
      <protection locked="0"/>
    </xf>
    <xf numFmtId="165" fontId="3" fillId="0" borderId="23" xfId="4" applyNumberFormat="1" applyFont="1" applyFill="1" applyBorder="1" applyAlignment="1" applyProtection="1">
      <alignment horizontal="right" vertical="center" wrapText="1"/>
      <protection hidden="1"/>
    </xf>
    <xf numFmtId="165" fontId="0" fillId="0" borderId="0" xfId="0" applyNumberFormat="1"/>
    <xf numFmtId="165" fontId="4" fillId="5" borderId="12" xfId="1" applyNumberFormat="1" applyFont="1" applyFill="1" applyBorder="1" applyAlignment="1" applyProtection="1">
      <alignment horizontal="right" vertical="center" wrapText="1"/>
      <protection hidden="1"/>
    </xf>
    <xf numFmtId="165" fontId="5" fillId="3" borderId="30" xfId="1" applyNumberFormat="1" applyFont="1" applyFill="1" applyBorder="1" applyAlignment="1" applyProtection="1">
      <alignment horizontal="right" vertical="center" wrapText="1"/>
      <protection locked="0"/>
    </xf>
    <xf numFmtId="165" fontId="5" fillId="3" borderId="16" xfId="1" applyNumberFormat="1" applyFont="1" applyFill="1" applyBorder="1" applyAlignment="1" applyProtection="1">
      <alignment horizontal="right" vertical="center" wrapText="1"/>
      <protection locked="0"/>
    </xf>
    <xf numFmtId="0" fontId="7" fillId="0" borderId="13" xfId="0" applyFont="1" applyBorder="1" applyAlignment="1" applyProtection="1">
      <alignment horizontal="center" vertical="top" wrapText="1"/>
      <protection hidden="1"/>
    </xf>
    <xf numFmtId="0" fontId="7" fillId="0" borderId="2" xfId="0" applyFont="1" applyBorder="1" applyAlignment="1" applyProtection="1">
      <alignment horizontal="center" vertical="top" wrapText="1"/>
      <protection hidden="1"/>
    </xf>
    <xf numFmtId="0" fontId="8" fillId="2" borderId="0" xfId="0" applyFont="1" applyFill="1" applyAlignment="1" applyProtection="1">
      <alignment horizontal="center" vertical="center" wrapText="1"/>
      <protection hidden="1"/>
    </xf>
    <xf numFmtId="0" fontId="22" fillId="2" borderId="0" xfId="0" applyFont="1" applyFill="1" applyAlignment="1" applyProtection="1">
      <alignment horizontal="center" vertical="center" wrapText="1"/>
      <protection hidden="1"/>
    </xf>
    <xf numFmtId="0" fontId="6" fillId="4" borderId="3" xfId="0" applyFont="1" applyFill="1" applyBorder="1" applyAlignment="1" applyProtection="1">
      <alignment horizontal="center" vertical="center" wrapText="1"/>
      <protection hidden="1"/>
    </xf>
    <xf numFmtId="0" fontId="6" fillId="4" borderId="4" xfId="0" applyFont="1" applyFill="1" applyBorder="1" applyAlignment="1" applyProtection="1">
      <alignment horizontal="center" vertical="center" wrapText="1"/>
      <protection hidden="1"/>
    </xf>
    <xf numFmtId="0" fontId="7" fillId="0" borderId="11" xfId="0" applyFont="1" applyBorder="1" applyAlignment="1" applyProtection="1">
      <alignment horizontal="center" vertical="top" wrapText="1"/>
      <protection hidden="1"/>
    </xf>
    <xf numFmtId="0" fontId="7" fillId="0" borderId="6" xfId="0" applyFont="1" applyBorder="1" applyAlignment="1" applyProtection="1">
      <alignment horizontal="center" vertical="top" wrapText="1"/>
      <protection hidden="1"/>
    </xf>
    <xf numFmtId="0" fontId="6" fillId="4" borderId="0" xfId="0" applyFont="1" applyFill="1" applyBorder="1" applyAlignment="1" applyProtection="1">
      <alignment horizontal="center" vertical="center" wrapText="1"/>
      <protection hidden="1"/>
    </xf>
    <xf numFmtId="0" fontId="7" fillId="0" borderId="20" xfId="0" applyFont="1" applyBorder="1" applyAlignment="1" applyProtection="1">
      <alignment horizontal="center" vertical="top" wrapText="1"/>
      <protection hidden="1"/>
    </xf>
    <xf numFmtId="0" fontId="7" fillId="0" borderId="15" xfId="0" applyFont="1" applyBorder="1" applyAlignment="1" applyProtection="1">
      <alignment horizontal="center" vertical="top" wrapText="1"/>
      <protection hidden="1"/>
    </xf>
    <xf numFmtId="0" fontId="7" fillId="0" borderId="8" xfId="0" applyFont="1" applyBorder="1" applyAlignment="1" applyProtection="1">
      <alignment horizontal="center" vertical="top" wrapText="1"/>
      <protection hidden="1"/>
    </xf>
    <xf numFmtId="0" fontId="6" fillId="4" borderId="20" xfId="0" applyFont="1" applyFill="1" applyBorder="1" applyAlignment="1" applyProtection="1">
      <alignment horizontal="center" vertical="center" wrapText="1"/>
      <protection hidden="1"/>
    </xf>
    <xf numFmtId="0" fontId="6" fillId="4" borderId="21" xfId="0" applyFont="1" applyFill="1" applyBorder="1" applyAlignment="1" applyProtection="1">
      <alignment horizontal="center" vertical="center" wrapText="1"/>
      <protection hidden="1"/>
    </xf>
    <xf numFmtId="3" fontId="5" fillId="0" borderId="22" xfId="2" applyNumberFormat="1" applyFont="1" applyBorder="1" applyAlignment="1" applyProtection="1">
      <alignment horizontal="center" vertical="center" wrapText="1"/>
      <protection hidden="1"/>
    </xf>
    <xf numFmtId="3" fontId="5" fillId="0" borderId="25" xfId="2" applyNumberFormat="1" applyFont="1" applyBorder="1" applyAlignment="1" applyProtection="1">
      <alignment horizontal="center" vertical="center" wrapText="1"/>
      <protection hidden="1"/>
    </xf>
    <xf numFmtId="0" fontId="10" fillId="8" borderId="1" xfId="0" applyFont="1" applyFill="1" applyBorder="1" applyAlignment="1">
      <alignment horizontal="left" vertical="center" wrapText="1"/>
    </xf>
    <xf numFmtId="0" fontId="8" fillId="6" borderId="1" xfId="0" applyFont="1" applyFill="1" applyBorder="1" applyAlignment="1">
      <alignment horizontal="center" vertical="center" wrapText="1"/>
    </xf>
    <xf numFmtId="0" fontId="11" fillId="0" borderId="28" xfId="0" applyFont="1" applyBorder="1" applyAlignment="1">
      <alignment horizontal="right"/>
    </xf>
    <xf numFmtId="0" fontId="11" fillId="0" borderId="29" xfId="0" applyFont="1" applyBorder="1" applyAlignment="1">
      <alignment horizontal="right"/>
    </xf>
    <xf numFmtId="0" fontId="23" fillId="4" borderId="0" xfId="0" applyFont="1" applyFill="1" applyAlignment="1" applyProtection="1">
      <alignment horizontal="right" vertical="center" wrapText="1"/>
      <protection hidden="1"/>
    </xf>
    <xf numFmtId="0" fontId="23" fillId="4" borderId="0" xfId="0" applyFont="1" applyFill="1" applyBorder="1" applyAlignment="1" applyProtection="1">
      <alignment horizontal="right" vertical="center" wrapText="1"/>
      <protection hidden="1"/>
    </xf>
    <xf numFmtId="0" fontId="0" fillId="0" borderId="9" xfId="0" applyFont="1" applyBorder="1" applyAlignment="1">
      <alignment horizontal="right"/>
    </xf>
    <xf numFmtId="0" fontId="0" fillId="0" borderId="1" xfId="0" applyFont="1" applyBorder="1" applyAlignment="1">
      <alignment horizontal="right"/>
    </xf>
    <xf numFmtId="0" fontId="0" fillId="0" borderId="9" xfId="0" applyBorder="1" applyAlignment="1">
      <alignment horizontal="right"/>
    </xf>
    <xf numFmtId="0" fontId="0" fillId="0" borderId="1" xfId="0" applyBorder="1" applyAlignment="1">
      <alignment horizontal="right"/>
    </xf>
    <xf numFmtId="0" fontId="11" fillId="0" borderId="9" xfId="0" applyFont="1" applyBorder="1" applyAlignment="1">
      <alignment horizontal="right"/>
    </xf>
    <xf numFmtId="0" fontId="11" fillId="0" borderId="1" xfId="0" applyFont="1" applyBorder="1" applyAlignment="1">
      <alignment horizontal="right"/>
    </xf>
    <xf numFmtId="0" fontId="8" fillId="0" borderId="0" xfId="0" applyFont="1" applyAlignment="1">
      <alignment horizontal="center" wrapText="1"/>
    </xf>
    <xf numFmtId="0" fontId="8" fillId="0" borderId="4" xfId="0" applyFont="1" applyBorder="1" applyAlignment="1">
      <alignment horizontal="center" wrapText="1"/>
    </xf>
    <xf numFmtId="0" fontId="19" fillId="0" borderId="23" xfId="0" applyFont="1" applyBorder="1" applyAlignment="1">
      <alignment horizontal="center"/>
    </xf>
    <xf numFmtId="0" fontId="4" fillId="0" borderId="26" xfId="0" applyFont="1" applyBorder="1" applyAlignment="1" applyProtection="1">
      <alignment horizontal="center" vertical="top" wrapText="1"/>
      <protection hidden="1"/>
    </xf>
    <xf numFmtId="0" fontId="4" fillId="0" borderId="27" xfId="0" applyFont="1" applyBorder="1" applyAlignment="1" applyProtection="1">
      <alignment horizontal="center" vertical="top" wrapText="1"/>
      <protection hidden="1"/>
    </xf>
    <xf numFmtId="0" fontId="4" fillId="0" borderId="9" xfId="0" applyFont="1" applyBorder="1" applyAlignment="1" applyProtection="1">
      <alignment horizontal="center" vertical="top" wrapText="1"/>
      <protection hidden="1"/>
    </xf>
    <xf numFmtId="0" fontId="4" fillId="0" borderId="1" xfId="0" applyFont="1" applyBorder="1" applyAlignment="1" applyProtection="1">
      <alignment horizontal="center" vertical="top" wrapText="1"/>
      <protection hidden="1"/>
    </xf>
    <xf numFmtId="0" fontId="7" fillId="0" borderId="28" xfId="0" applyFont="1" applyBorder="1" applyAlignment="1" applyProtection="1">
      <alignment horizontal="center" vertical="top" wrapText="1"/>
      <protection hidden="1"/>
    </xf>
    <xf numFmtId="0" fontId="7" fillId="0" borderId="29" xfId="0" applyFont="1" applyBorder="1" applyAlignment="1" applyProtection="1">
      <alignment horizontal="center" vertical="top" wrapText="1"/>
      <protection hidden="1"/>
    </xf>
    <xf numFmtId="0" fontId="0" fillId="0" borderId="26" xfId="0" applyBorder="1" applyAlignment="1">
      <alignment horizontal="right"/>
    </xf>
    <xf numFmtId="0" fontId="0" fillId="0" borderId="27" xfId="0" applyBorder="1" applyAlignment="1">
      <alignment horizontal="right"/>
    </xf>
    <xf numFmtId="3" fontId="5" fillId="0" borderId="18" xfId="2" applyNumberFormat="1" applyFont="1" applyBorder="1" applyAlignment="1" applyProtection="1">
      <alignment horizontal="center" vertical="center" wrapText="1"/>
      <protection hidden="1"/>
    </xf>
    <xf numFmtId="3" fontId="5" fillId="0" borderId="19" xfId="2" applyNumberFormat="1" applyFont="1" applyBorder="1" applyAlignment="1" applyProtection="1">
      <alignment horizontal="center" vertical="center" wrapText="1"/>
      <protection hidden="1"/>
    </xf>
    <xf numFmtId="0" fontId="24" fillId="4" borderId="24" xfId="0" applyFont="1" applyFill="1" applyBorder="1" applyAlignment="1" applyProtection="1">
      <alignment horizontal="center" vertical="center" wrapText="1"/>
      <protection hidden="1"/>
    </xf>
    <xf numFmtId="0" fontId="24" fillId="4" borderId="21" xfId="0" applyFont="1" applyFill="1" applyBorder="1" applyAlignment="1" applyProtection="1">
      <alignment horizontal="center" vertical="center" wrapText="1"/>
      <protection hidden="1"/>
    </xf>
    <xf numFmtId="3" fontId="5" fillId="0" borderId="22" xfId="2" applyNumberFormat="1" applyFont="1" applyFill="1" applyBorder="1" applyAlignment="1" applyProtection="1">
      <alignment horizontal="center" vertical="center" wrapText="1"/>
      <protection hidden="1"/>
    </xf>
    <xf numFmtId="3" fontId="5" fillId="0" borderId="25" xfId="2" applyNumberFormat="1" applyFont="1" applyFill="1" applyBorder="1" applyAlignment="1" applyProtection="1">
      <alignment horizontal="center" vertical="center" wrapText="1"/>
      <protection hidden="1"/>
    </xf>
    <xf numFmtId="3" fontId="5" fillId="0" borderId="10" xfId="2" applyNumberFormat="1" applyFont="1" applyFill="1" applyBorder="1" applyAlignment="1" applyProtection="1">
      <alignment horizontal="center" vertical="center" wrapText="1"/>
      <protection hidden="1"/>
    </xf>
    <xf numFmtId="3" fontId="5" fillId="0" borderId="1" xfId="2" applyNumberFormat="1" applyFont="1" applyFill="1" applyBorder="1" applyAlignment="1" applyProtection="1">
      <alignment horizontal="center" vertical="center" wrapText="1"/>
      <protection hidden="1"/>
    </xf>
  </cellXfs>
  <cellStyles count="7">
    <cellStyle name="Millares" xfId="6" builtinId="3"/>
    <cellStyle name="Millares 3" xfId="2" xr:uid="{9F9D0003-757D-4D92-8C57-C33E065994A1}"/>
    <cellStyle name="Moneda" xfId="1" builtinId="4"/>
    <cellStyle name="Moneda 2" xfId="4" xr:uid="{1B4736F5-6DE1-41DD-891E-561C149B4D4E}"/>
    <cellStyle name="Normal" xfId="0" builtinId="0"/>
    <cellStyle name="Normal 2 2" xfId="3" xr:uid="{62491999-429A-4012-A72A-A94DF1DE57AA}"/>
    <cellStyle name="Normal 21" xfId="5" xr:uid="{F04684BA-E1BF-40E8-AB91-57F7BF9024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DF476-F850-4260-A2AF-C586A096089B}">
  <sheetPr>
    <pageSetUpPr fitToPage="1"/>
  </sheetPr>
  <dimension ref="A1:K111"/>
  <sheetViews>
    <sheetView showGridLines="0" tabSelected="1" zoomScale="90" zoomScaleNormal="90" workbookViewId="0">
      <selection activeCell="B64" sqref="B64"/>
    </sheetView>
  </sheetViews>
  <sheetFormatPr baseColWidth="10" defaultColWidth="11.42578125" defaultRowHeight="15"/>
  <cols>
    <col min="1" max="1" width="20.140625" customWidth="1"/>
    <col min="2" max="2" width="115.28515625" customWidth="1"/>
    <col min="3" max="3" width="16.140625" customWidth="1"/>
    <col min="4" max="4" width="21.28515625" bestFit="1" customWidth="1"/>
    <col min="5" max="5" width="24.5703125" customWidth="1"/>
    <col min="6" max="6" width="23" customWidth="1"/>
    <col min="7" max="7" width="28" customWidth="1"/>
  </cols>
  <sheetData>
    <row r="1" spans="1:8" ht="14.45" customHeight="1">
      <c r="A1" s="54" t="s">
        <v>0</v>
      </c>
      <c r="B1" s="54"/>
      <c r="C1" s="54"/>
      <c r="D1" s="54"/>
      <c r="E1" s="54"/>
      <c r="F1" s="54"/>
      <c r="G1" s="55" t="s">
        <v>1</v>
      </c>
      <c r="H1" s="55"/>
    </row>
    <row r="2" spans="1:8" ht="14.45" customHeight="1">
      <c r="A2" s="54"/>
      <c r="B2" s="54"/>
      <c r="C2" s="54"/>
      <c r="D2" s="54"/>
      <c r="E2" s="54"/>
      <c r="F2" s="54"/>
      <c r="G2" s="55"/>
      <c r="H2" s="55"/>
    </row>
    <row r="3" spans="1:8" ht="56.1" customHeight="1">
      <c r="A3" s="54"/>
      <c r="B3" s="54"/>
      <c r="C3" s="54"/>
      <c r="D3" s="54"/>
      <c r="E3" s="54"/>
      <c r="F3" s="54"/>
      <c r="G3" s="55"/>
      <c r="H3" s="55"/>
    </row>
    <row r="4" spans="1:8">
      <c r="A4" s="7" t="s">
        <v>2</v>
      </c>
      <c r="B4" s="7" t="s">
        <v>3</v>
      </c>
      <c r="C4" s="7" t="s">
        <v>4</v>
      </c>
      <c r="D4" s="7" t="s">
        <v>5</v>
      </c>
      <c r="E4" s="7" t="s">
        <v>6</v>
      </c>
      <c r="F4" s="7" t="s">
        <v>7</v>
      </c>
      <c r="G4" s="39"/>
    </row>
    <row r="5" spans="1:8" s="5" customFormat="1">
      <c r="A5" s="56" t="s">
        <v>85</v>
      </c>
      <c r="B5" s="60"/>
      <c r="C5" s="60"/>
      <c r="D5" s="60"/>
      <c r="E5" s="60"/>
      <c r="F5" s="60"/>
      <c r="G5" s="60"/>
    </row>
    <row r="7" spans="1:8" s="5" customFormat="1" ht="45">
      <c r="A7" s="56" t="s">
        <v>79</v>
      </c>
      <c r="B7" s="57"/>
      <c r="C7" s="4" t="s">
        <v>8</v>
      </c>
      <c r="D7" s="4" t="s">
        <v>9</v>
      </c>
      <c r="E7" s="4" t="s">
        <v>10</v>
      </c>
      <c r="F7" s="4" t="s">
        <v>11</v>
      </c>
      <c r="G7" s="6" t="s">
        <v>12</v>
      </c>
    </row>
    <row r="8" spans="1:8">
      <c r="A8" s="9">
        <v>1</v>
      </c>
      <c r="B8" s="10" t="s">
        <v>13</v>
      </c>
      <c r="C8" s="8" t="s">
        <v>14</v>
      </c>
      <c r="D8" s="97">
        <v>1021</v>
      </c>
      <c r="E8" s="12"/>
      <c r="F8" s="12"/>
      <c r="G8" s="13">
        <f>TRUNC((F8+E8)*D8,2)</f>
        <v>0</v>
      </c>
    </row>
    <row r="9" spans="1:8">
      <c r="A9" s="9">
        <v>2</v>
      </c>
      <c r="B9" s="10" t="s">
        <v>15</v>
      </c>
      <c r="C9" s="8" t="s">
        <v>14</v>
      </c>
      <c r="D9" s="97">
        <v>72</v>
      </c>
      <c r="E9" s="12"/>
      <c r="F9" s="12"/>
      <c r="G9" s="13">
        <f t="shared" ref="G9:G15" si="0">TRUNC((F9+E9)*D9,2)</f>
        <v>0</v>
      </c>
    </row>
    <row r="10" spans="1:8">
      <c r="A10" s="9">
        <v>3</v>
      </c>
      <c r="B10" s="10" t="s">
        <v>16</v>
      </c>
      <c r="C10" s="8" t="s">
        <v>14</v>
      </c>
      <c r="D10" s="97">
        <v>5</v>
      </c>
      <c r="E10" s="12"/>
      <c r="F10" s="12"/>
      <c r="G10" s="13">
        <f t="shared" si="0"/>
        <v>0</v>
      </c>
    </row>
    <row r="11" spans="1:8" ht="24">
      <c r="A11" s="9">
        <v>4</v>
      </c>
      <c r="B11" s="10" t="s">
        <v>17</v>
      </c>
      <c r="C11" s="8" t="s">
        <v>14</v>
      </c>
      <c r="D11" s="11">
        <v>6</v>
      </c>
      <c r="E11" s="12"/>
      <c r="F11" s="12"/>
      <c r="G11" s="13">
        <f t="shared" si="0"/>
        <v>0</v>
      </c>
    </row>
    <row r="12" spans="1:8">
      <c r="A12" s="9">
        <v>5</v>
      </c>
      <c r="B12" s="10" t="s">
        <v>18</v>
      </c>
      <c r="C12" s="8" t="s">
        <v>14</v>
      </c>
      <c r="D12" s="11">
        <v>212</v>
      </c>
      <c r="E12" s="12"/>
      <c r="F12" s="12"/>
      <c r="G12" s="13">
        <f t="shared" si="0"/>
        <v>0</v>
      </c>
    </row>
    <row r="13" spans="1:8">
      <c r="A13" s="9">
        <v>6</v>
      </c>
      <c r="B13" s="10" t="s">
        <v>19</v>
      </c>
      <c r="C13" s="8" t="s">
        <v>14</v>
      </c>
      <c r="D13" s="11">
        <v>57</v>
      </c>
      <c r="E13" s="12"/>
      <c r="F13" s="12"/>
      <c r="G13" s="13">
        <f t="shared" si="0"/>
        <v>0</v>
      </c>
    </row>
    <row r="14" spans="1:8">
      <c r="A14" s="9">
        <v>7</v>
      </c>
      <c r="B14" s="10" t="s">
        <v>20</v>
      </c>
      <c r="C14" s="8" t="s">
        <v>14</v>
      </c>
      <c r="D14" s="11">
        <v>5</v>
      </c>
      <c r="E14" s="12"/>
      <c r="F14" s="12"/>
      <c r="G14" s="13">
        <f t="shared" si="0"/>
        <v>0</v>
      </c>
    </row>
    <row r="15" spans="1:8" ht="15.75" thickBot="1">
      <c r="A15" s="9">
        <v>8</v>
      </c>
      <c r="B15" s="10" t="s">
        <v>21</v>
      </c>
      <c r="C15" s="8" t="s">
        <v>14</v>
      </c>
      <c r="D15" s="11">
        <v>42</v>
      </c>
      <c r="E15" s="12"/>
      <c r="F15" s="12"/>
      <c r="G15" s="13">
        <f t="shared" si="0"/>
        <v>0</v>
      </c>
    </row>
    <row r="16" spans="1:8">
      <c r="A16" s="3"/>
      <c r="B16" s="3"/>
      <c r="C16" s="3"/>
      <c r="D16" s="3"/>
      <c r="E16" s="58" t="s">
        <v>22</v>
      </c>
      <c r="F16" s="59"/>
      <c r="G16" s="14">
        <f>TRUNC(SUM(G8:G15),2)</f>
        <v>0</v>
      </c>
    </row>
    <row r="17" spans="1:11">
      <c r="A17" s="3"/>
      <c r="B17" s="3"/>
      <c r="C17" s="3"/>
      <c r="D17" s="3"/>
      <c r="E17" s="52" t="s">
        <v>23</v>
      </c>
      <c r="F17" s="53"/>
      <c r="G17" s="15">
        <f>TRUNC(G16*0.16,2)</f>
        <v>0</v>
      </c>
    </row>
    <row r="18" spans="1:11" ht="15.75" thickBot="1">
      <c r="A18" s="3"/>
      <c r="B18" s="3"/>
      <c r="C18" s="3"/>
      <c r="D18" s="3"/>
      <c r="E18" s="62" t="s">
        <v>84</v>
      </c>
      <c r="F18" s="63"/>
      <c r="G18" s="16">
        <f>TRUNC(G16+G17,2)</f>
        <v>0</v>
      </c>
    </row>
    <row r="19" spans="1:11" ht="18">
      <c r="A19" s="1"/>
      <c r="B19" s="1"/>
      <c r="C19" s="1"/>
      <c r="D19" s="1"/>
      <c r="E19" s="1"/>
      <c r="F19" s="1"/>
      <c r="G19" s="2"/>
    </row>
    <row r="20" spans="1:11" s="5" customFormat="1" ht="30">
      <c r="A20" s="56" t="s">
        <v>80</v>
      </c>
      <c r="B20" s="57"/>
      <c r="C20" s="4" t="s">
        <v>8</v>
      </c>
      <c r="D20" s="4" t="s">
        <v>28</v>
      </c>
      <c r="E20" s="4" t="s">
        <v>25</v>
      </c>
      <c r="F20" s="4" t="s">
        <v>26</v>
      </c>
      <c r="G20" s="6" t="s">
        <v>12</v>
      </c>
    </row>
    <row r="21" spans="1:11">
      <c r="A21" s="9">
        <v>9</v>
      </c>
      <c r="B21" s="10" t="s">
        <v>29</v>
      </c>
      <c r="C21" s="8" t="s">
        <v>30</v>
      </c>
      <c r="D21" s="11">
        <v>7</v>
      </c>
      <c r="E21" s="11">
        <v>36</v>
      </c>
      <c r="F21" s="12"/>
      <c r="G21" s="13">
        <f t="shared" ref="G21:G22" si="1">TRUNC(F21*E21*D21,2)</f>
        <v>0</v>
      </c>
    </row>
    <row r="22" spans="1:11" ht="15.75" thickBot="1">
      <c r="A22" s="9">
        <v>10</v>
      </c>
      <c r="B22" s="10" t="s">
        <v>31</v>
      </c>
      <c r="C22" s="8" t="s">
        <v>30</v>
      </c>
      <c r="D22" s="11">
        <v>1</v>
      </c>
      <c r="E22" s="11">
        <v>36</v>
      </c>
      <c r="F22" s="12"/>
      <c r="G22" s="13">
        <f t="shared" si="1"/>
        <v>0</v>
      </c>
    </row>
    <row r="23" spans="1:11">
      <c r="A23" s="3"/>
      <c r="B23" s="3"/>
      <c r="C23" s="3"/>
      <c r="D23" s="3"/>
      <c r="E23" s="58" t="s">
        <v>22</v>
      </c>
      <c r="F23" s="59"/>
      <c r="G23" s="14">
        <f>TRUNC(SUM(G21:G22),2)</f>
        <v>0</v>
      </c>
    </row>
    <row r="24" spans="1:11">
      <c r="A24" s="3"/>
      <c r="B24" s="3"/>
      <c r="C24" s="3"/>
      <c r="D24" s="3"/>
      <c r="E24" s="52" t="s">
        <v>23</v>
      </c>
      <c r="F24" s="53"/>
      <c r="G24" s="15">
        <f>TRUNC(G23*0.16,2)</f>
        <v>0</v>
      </c>
    </row>
    <row r="25" spans="1:11" ht="15" customHeight="1" thickBot="1">
      <c r="A25" s="41"/>
      <c r="B25" s="41"/>
      <c r="C25" s="3"/>
      <c r="D25" s="3"/>
      <c r="E25" s="62" t="s">
        <v>84</v>
      </c>
      <c r="F25" s="63"/>
      <c r="G25" s="16">
        <f>TRUNC(G23+G24,2)</f>
        <v>0</v>
      </c>
    </row>
    <row r="26" spans="1:11">
      <c r="A26" s="17"/>
      <c r="B26" s="18"/>
      <c r="C26" s="22"/>
      <c r="D26" s="22"/>
      <c r="E26" s="21"/>
      <c r="F26" s="19"/>
      <c r="G26" s="20"/>
    </row>
    <row r="27" spans="1:11" s="5" customFormat="1">
      <c r="A27" s="56" t="s">
        <v>96</v>
      </c>
      <c r="B27" s="60"/>
      <c r="C27" s="60"/>
      <c r="D27" s="60"/>
      <c r="E27" s="60"/>
      <c r="F27" s="60"/>
      <c r="G27" s="60"/>
    </row>
    <row r="29" spans="1:11" s="5" customFormat="1" ht="45" customHeight="1">
      <c r="A29" s="64" t="s">
        <v>81</v>
      </c>
      <c r="B29" s="65"/>
      <c r="C29" s="4" t="s">
        <v>8</v>
      </c>
      <c r="D29" s="93" t="s">
        <v>97</v>
      </c>
      <c r="E29" s="94"/>
      <c r="F29" s="4" t="s">
        <v>26</v>
      </c>
      <c r="G29" s="6" t="s">
        <v>12</v>
      </c>
      <c r="I29" s="36"/>
      <c r="J29" s="36"/>
      <c r="K29" s="36"/>
    </row>
    <row r="30" spans="1:11">
      <c r="A30" s="9">
        <v>11</v>
      </c>
      <c r="B30" s="37" t="s">
        <v>58</v>
      </c>
      <c r="C30" s="8" t="s">
        <v>57</v>
      </c>
      <c r="D30" s="95">
        <v>41760</v>
      </c>
      <c r="E30" s="96"/>
      <c r="F30" s="12"/>
      <c r="G30" s="13">
        <f>TRUNC(D30*F30,2)</f>
        <v>0</v>
      </c>
      <c r="I30" s="23"/>
      <c r="J30" s="23"/>
      <c r="K30" s="23"/>
    </row>
    <row r="31" spans="1:11">
      <c r="A31" s="9">
        <v>12</v>
      </c>
      <c r="B31" s="37" t="s">
        <v>59</v>
      </c>
      <c r="C31" s="8" t="s">
        <v>57</v>
      </c>
      <c r="D31" s="66">
        <v>360</v>
      </c>
      <c r="E31" s="67"/>
      <c r="F31" s="12"/>
      <c r="G31" s="13">
        <f t="shared" ref="G31:G50" si="2">TRUNC(D31*F31,2)</f>
        <v>0</v>
      </c>
      <c r="I31" s="23"/>
      <c r="J31" s="23"/>
      <c r="K31" s="23"/>
    </row>
    <row r="32" spans="1:11">
      <c r="A32" s="9">
        <v>13</v>
      </c>
      <c r="B32" s="37" t="s">
        <v>60</v>
      </c>
      <c r="C32" s="8" t="s">
        <v>57</v>
      </c>
      <c r="D32" s="66">
        <v>360</v>
      </c>
      <c r="E32" s="67"/>
      <c r="F32" s="12"/>
      <c r="G32" s="13">
        <f t="shared" si="2"/>
        <v>0</v>
      </c>
      <c r="I32" s="23"/>
      <c r="J32" s="23"/>
      <c r="K32" s="23"/>
    </row>
    <row r="33" spans="1:11">
      <c r="A33" s="9">
        <v>14</v>
      </c>
      <c r="B33" s="37" t="s">
        <v>61</v>
      </c>
      <c r="C33" s="8" t="s">
        <v>57</v>
      </c>
      <c r="D33" s="66">
        <v>360</v>
      </c>
      <c r="E33" s="67"/>
      <c r="F33" s="12"/>
      <c r="G33" s="13">
        <f t="shared" si="2"/>
        <v>0</v>
      </c>
      <c r="I33" s="23"/>
      <c r="J33" s="23"/>
      <c r="K33" s="23"/>
    </row>
    <row r="34" spans="1:11">
      <c r="A34" s="9">
        <v>15</v>
      </c>
      <c r="B34" s="37" t="s">
        <v>62</v>
      </c>
      <c r="C34" s="8" t="s">
        <v>57</v>
      </c>
      <c r="D34" s="66">
        <v>360</v>
      </c>
      <c r="E34" s="67"/>
      <c r="F34" s="12"/>
      <c r="G34" s="13">
        <f t="shared" si="2"/>
        <v>0</v>
      </c>
      <c r="I34" s="23"/>
      <c r="J34" s="23"/>
      <c r="K34" s="23"/>
    </row>
    <row r="35" spans="1:11" ht="14.45" customHeight="1">
      <c r="A35" s="9">
        <v>16</v>
      </c>
      <c r="B35" s="38" t="s">
        <v>63</v>
      </c>
      <c r="C35" s="8" t="s">
        <v>57</v>
      </c>
      <c r="D35" s="66">
        <v>36</v>
      </c>
      <c r="E35" s="67"/>
      <c r="F35" s="12"/>
      <c r="G35" s="13">
        <f t="shared" si="2"/>
        <v>0</v>
      </c>
      <c r="I35" s="23"/>
      <c r="J35" s="23"/>
      <c r="K35" s="23"/>
    </row>
    <row r="36" spans="1:11" ht="14.45" customHeight="1">
      <c r="A36" s="9">
        <v>17</v>
      </c>
      <c r="B36" s="38" t="s">
        <v>64</v>
      </c>
      <c r="C36" s="8" t="s">
        <v>57</v>
      </c>
      <c r="D36" s="66">
        <v>36</v>
      </c>
      <c r="E36" s="67"/>
      <c r="F36" s="12"/>
      <c r="G36" s="13">
        <f t="shared" si="2"/>
        <v>0</v>
      </c>
      <c r="I36" s="23"/>
      <c r="J36" s="23"/>
      <c r="K36" s="23"/>
    </row>
    <row r="37" spans="1:11" ht="14.45" customHeight="1">
      <c r="A37" s="9">
        <v>18</v>
      </c>
      <c r="B37" s="38" t="s">
        <v>65</v>
      </c>
      <c r="C37" s="8" t="s">
        <v>57</v>
      </c>
      <c r="D37" s="66">
        <v>36</v>
      </c>
      <c r="E37" s="67"/>
      <c r="F37" s="12"/>
      <c r="G37" s="13">
        <f t="shared" si="2"/>
        <v>0</v>
      </c>
      <c r="I37" s="23"/>
      <c r="J37" s="23"/>
      <c r="K37" s="23"/>
    </row>
    <row r="38" spans="1:11" ht="14.45" customHeight="1">
      <c r="A38" s="9">
        <v>19</v>
      </c>
      <c r="B38" s="38" t="s">
        <v>66</v>
      </c>
      <c r="C38" s="8" t="s">
        <v>57</v>
      </c>
      <c r="D38" s="66">
        <v>36</v>
      </c>
      <c r="E38" s="67"/>
      <c r="F38" s="12"/>
      <c r="G38" s="13">
        <f t="shared" si="2"/>
        <v>0</v>
      </c>
      <c r="I38" s="23"/>
      <c r="J38" s="23"/>
      <c r="K38" s="23"/>
    </row>
    <row r="39" spans="1:11" ht="30">
      <c r="A39" s="9">
        <v>20</v>
      </c>
      <c r="B39" s="37" t="s">
        <v>67</v>
      </c>
      <c r="C39" s="8" t="s">
        <v>57</v>
      </c>
      <c r="D39" s="66">
        <v>252</v>
      </c>
      <c r="E39" s="67"/>
      <c r="F39" s="12"/>
      <c r="G39" s="13">
        <f t="shared" si="2"/>
        <v>0</v>
      </c>
      <c r="I39" s="23"/>
      <c r="J39" s="23"/>
      <c r="K39" s="23"/>
    </row>
    <row r="40" spans="1:11" ht="13.5" customHeight="1">
      <c r="A40" s="9">
        <v>21</v>
      </c>
      <c r="B40" s="38" t="s">
        <v>75</v>
      </c>
      <c r="C40" s="8" t="s">
        <v>57</v>
      </c>
      <c r="D40" s="66">
        <v>2376</v>
      </c>
      <c r="E40" s="67"/>
      <c r="F40" s="12"/>
      <c r="G40" s="13">
        <f t="shared" si="2"/>
        <v>0</v>
      </c>
      <c r="I40" s="23"/>
      <c r="J40" s="23"/>
      <c r="K40" s="23"/>
    </row>
    <row r="41" spans="1:11" ht="13.5" customHeight="1">
      <c r="A41" s="9">
        <v>22</v>
      </c>
      <c r="B41" s="38" t="s">
        <v>76</v>
      </c>
      <c r="C41" s="8" t="s">
        <v>57</v>
      </c>
      <c r="D41" s="66">
        <v>252</v>
      </c>
      <c r="E41" s="67"/>
      <c r="F41" s="12"/>
      <c r="G41" s="13">
        <f t="shared" si="2"/>
        <v>0</v>
      </c>
      <c r="I41" s="23"/>
      <c r="J41" s="23"/>
      <c r="K41" s="23"/>
    </row>
    <row r="42" spans="1:11">
      <c r="A42" s="9">
        <v>23</v>
      </c>
      <c r="B42" s="38" t="s">
        <v>68</v>
      </c>
      <c r="C42" s="8" t="s">
        <v>57</v>
      </c>
      <c r="D42" s="66">
        <v>216</v>
      </c>
      <c r="E42" s="67"/>
      <c r="F42" s="12"/>
      <c r="G42" s="13">
        <f t="shared" si="2"/>
        <v>0</v>
      </c>
      <c r="I42" s="23"/>
      <c r="J42" s="23"/>
      <c r="K42" s="23"/>
    </row>
    <row r="43" spans="1:11">
      <c r="A43" s="9">
        <v>24</v>
      </c>
      <c r="B43" s="38" t="s">
        <v>69</v>
      </c>
      <c r="C43" s="8" t="s">
        <v>57</v>
      </c>
      <c r="D43" s="66">
        <v>144</v>
      </c>
      <c r="E43" s="67"/>
      <c r="F43" s="12"/>
      <c r="G43" s="13">
        <f t="shared" si="2"/>
        <v>0</v>
      </c>
      <c r="I43" s="23"/>
    </row>
    <row r="44" spans="1:11">
      <c r="A44" s="9">
        <v>25</v>
      </c>
      <c r="B44" s="38" t="s">
        <v>70</v>
      </c>
      <c r="C44" s="8" t="s">
        <v>57</v>
      </c>
      <c r="D44" s="66">
        <v>1728</v>
      </c>
      <c r="E44" s="67"/>
      <c r="F44" s="12"/>
      <c r="G44" s="13">
        <f t="shared" si="2"/>
        <v>0</v>
      </c>
      <c r="I44" s="23"/>
    </row>
    <row r="45" spans="1:11">
      <c r="A45" s="9">
        <v>26</v>
      </c>
      <c r="B45" s="38" t="s">
        <v>71</v>
      </c>
      <c r="C45" s="8" t="s">
        <v>57</v>
      </c>
      <c r="D45" s="66">
        <v>36</v>
      </c>
      <c r="E45" s="67"/>
      <c r="F45" s="12"/>
      <c r="G45" s="13">
        <f t="shared" si="2"/>
        <v>0</v>
      </c>
      <c r="I45" s="23"/>
    </row>
    <row r="46" spans="1:11">
      <c r="A46" s="9">
        <v>27</v>
      </c>
      <c r="B46" s="38" t="s">
        <v>72</v>
      </c>
      <c r="C46" s="8" t="s">
        <v>57</v>
      </c>
      <c r="D46" s="66">
        <v>5328</v>
      </c>
      <c r="E46" s="67"/>
      <c r="F46" s="12"/>
      <c r="G46" s="13">
        <f t="shared" si="2"/>
        <v>0</v>
      </c>
      <c r="I46" s="23"/>
    </row>
    <row r="47" spans="1:11">
      <c r="A47" s="9">
        <v>28</v>
      </c>
      <c r="B47" s="38" t="s">
        <v>73</v>
      </c>
      <c r="C47" s="8" t="s">
        <v>57</v>
      </c>
      <c r="D47" s="66">
        <v>1800</v>
      </c>
      <c r="E47" s="67"/>
      <c r="F47" s="12"/>
      <c r="G47" s="13">
        <f t="shared" si="2"/>
        <v>0</v>
      </c>
      <c r="I47" s="23"/>
    </row>
    <row r="48" spans="1:11">
      <c r="A48" s="9">
        <v>29</v>
      </c>
      <c r="B48" s="38" t="s">
        <v>74</v>
      </c>
      <c r="C48" s="8" t="s">
        <v>57</v>
      </c>
      <c r="D48" s="66">
        <v>3384</v>
      </c>
      <c r="E48" s="67"/>
      <c r="F48" s="12"/>
      <c r="G48" s="13">
        <f t="shared" si="2"/>
        <v>0</v>
      </c>
      <c r="I48" s="23"/>
    </row>
    <row r="49" spans="1:9">
      <c r="A49" s="9">
        <v>30</v>
      </c>
      <c r="B49" s="38" t="s">
        <v>77</v>
      </c>
      <c r="C49" s="8" t="s">
        <v>57</v>
      </c>
      <c r="D49" s="66">
        <v>1944</v>
      </c>
      <c r="E49" s="67"/>
      <c r="F49" s="12"/>
      <c r="G49" s="13">
        <f t="shared" si="2"/>
        <v>0</v>
      </c>
      <c r="I49" s="23"/>
    </row>
    <row r="50" spans="1:9" ht="15.75" thickBot="1">
      <c r="A50" s="9">
        <v>31</v>
      </c>
      <c r="B50" s="38" t="s">
        <v>78</v>
      </c>
      <c r="C50" s="8" t="s">
        <v>57</v>
      </c>
      <c r="D50" s="91">
        <v>216</v>
      </c>
      <c r="E50" s="92"/>
      <c r="F50" s="12"/>
      <c r="G50" s="13">
        <f t="shared" si="2"/>
        <v>0</v>
      </c>
      <c r="I50" s="23"/>
    </row>
    <row r="51" spans="1:9">
      <c r="A51" s="3"/>
      <c r="B51" s="3"/>
      <c r="C51" s="3"/>
      <c r="D51" s="3"/>
      <c r="E51" s="58" t="s">
        <v>22</v>
      </c>
      <c r="F51" s="59"/>
      <c r="G51" s="14">
        <f>TRUNC(SUM(G30:G50),2)</f>
        <v>0</v>
      </c>
    </row>
    <row r="52" spans="1:9">
      <c r="A52" s="3"/>
      <c r="B52" s="3"/>
      <c r="C52" s="3"/>
      <c r="D52" s="3"/>
      <c r="E52" s="52" t="s">
        <v>23</v>
      </c>
      <c r="F52" s="53"/>
      <c r="G52" s="15">
        <f>TRUNC(G51*0.16,2)</f>
        <v>0</v>
      </c>
    </row>
    <row r="53" spans="1:9" ht="15.75" thickBot="1">
      <c r="A53" s="3"/>
      <c r="B53" s="3"/>
      <c r="C53" s="3"/>
      <c r="D53" s="3"/>
      <c r="E53" s="62" t="s">
        <v>24</v>
      </c>
      <c r="F53" s="63"/>
      <c r="G53" s="16">
        <f>TRUNC(G51+G52,2)</f>
        <v>0</v>
      </c>
    </row>
    <row r="54" spans="1:9" ht="18">
      <c r="A54" s="1"/>
      <c r="B54" s="1"/>
      <c r="C54" s="1"/>
      <c r="D54" s="1"/>
      <c r="E54" s="1"/>
      <c r="F54" s="1"/>
      <c r="G54" s="2"/>
    </row>
    <row r="55" spans="1:9" s="5" customFormat="1" ht="30.95" customHeight="1">
      <c r="A55" s="56" t="s">
        <v>82</v>
      </c>
      <c r="B55" s="57"/>
      <c r="C55" s="4" t="s">
        <v>8</v>
      </c>
      <c r="D55" s="42" t="s">
        <v>32</v>
      </c>
      <c r="E55" s="40" t="s">
        <v>25</v>
      </c>
      <c r="F55" s="4" t="s">
        <v>26</v>
      </c>
      <c r="G55" s="6" t="s">
        <v>12</v>
      </c>
    </row>
    <row r="56" spans="1:9">
      <c r="A56" s="9">
        <v>32</v>
      </c>
      <c r="B56" s="10" t="s">
        <v>13</v>
      </c>
      <c r="C56" s="8" t="s">
        <v>14</v>
      </c>
      <c r="D56" s="98">
        <v>1021</v>
      </c>
      <c r="E56" s="43">
        <v>36</v>
      </c>
      <c r="F56" s="12"/>
      <c r="G56" s="13">
        <f>TRUNC(D56*E56*F56,2)</f>
        <v>0</v>
      </c>
    </row>
    <row r="57" spans="1:9">
      <c r="A57" s="9">
        <v>33</v>
      </c>
      <c r="B57" s="10" t="s">
        <v>15</v>
      </c>
      <c r="C57" s="8" t="s">
        <v>14</v>
      </c>
      <c r="D57" s="98">
        <v>72</v>
      </c>
      <c r="E57" s="43">
        <v>36</v>
      </c>
      <c r="F57" s="12"/>
      <c r="G57" s="13">
        <f t="shared" ref="G57:G68" si="3">TRUNC(D57*E57*F57,2)</f>
        <v>0</v>
      </c>
    </row>
    <row r="58" spans="1:9">
      <c r="A58" s="9">
        <v>34</v>
      </c>
      <c r="B58" s="10" t="s">
        <v>16</v>
      </c>
      <c r="C58" s="8" t="s">
        <v>14</v>
      </c>
      <c r="D58" s="98">
        <v>5</v>
      </c>
      <c r="E58" s="43">
        <v>36</v>
      </c>
      <c r="F58" s="12"/>
      <c r="G58" s="13">
        <f t="shared" si="3"/>
        <v>0</v>
      </c>
    </row>
    <row r="59" spans="1:9" ht="24">
      <c r="A59" s="9">
        <v>35</v>
      </c>
      <c r="B59" s="10" t="s">
        <v>17</v>
      </c>
      <c r="C59" s="8" t="s">
        <v>14</v>
      </c>
      <c r="D59" s="43">
        <v>6</v>
      </c>
      <c r="E59" s="43">
        <v>36</v>
      </c>
      <c r="F59" s="12"/>
      <c r="G59" s="13">
        <f t="shared" si="3"/>
        <v>0</v>
      </c>
    </row>
    <row r="60" spans="1:9">
      <c r="A60" s="9">
        <v>36</v>
      </c>
      <c r="B60" s="10" t="s">
        <v>18</v>
      </c>
      <c r="C60" s="8" t="s">
        <v>14</v>
      </c>
      <c r="D60" s="43">
        <v>212</v>
      </c>
      <c r="E60" s="43">
        <v>36</v>
      </c>
      <c r="F60" s="12"/>
      <c r="G60" s="13">
        <f t="shared" si="3"/>
        <v>0</v>
      </c>
    </row>
    <row r="61" spans="1:9">
      <c r="A61" s="9">
        <v>37</v>
      </c>
      <c r="B61" s="10" t="s">
        <v>19</v>
      </c>
      <c r="C61" s="8" t="s">
        <v>14</v>
      </c>
      <c r="D61" s="43">
        <v>57</v>
      </c>
      <c r="E61" s="43">
        <v>36</v>
      </c>
      <c r="F61" s="12"/>
      <c r="G61" s="13">
        <f t="shared" si="3"/>
        <v>0</v>
      </c>
    </row>
    <row r="62" spans="1:9">
      <c r="A62" s="9">
        <v>38</v>
      </c>
      <c r="B62" s="10" t="s">
        <v>20</v>
      </c>
      <c r="C62" s="8" t="s">
        <v>14</v>
      </c>
      <c r="D62" s="43">
        <v>5</v>
      </c>
      <c r="E62" s="43">
        <v>36</v>
      </c>
      <c r="F62" s="12"/>
      <c r="G62" s="13">
        <f t="shared" si="3"/>
        <v>0</v>
      </c>
    </row>
    <row r="63" spans="1:9">
      <c r="A63" s="9">
        <v>39</v>
      </c>
      <c r="B63" s="10" t="s">
        <v>21</v>
      </c>
      <c r="C63" s="8" t="s">
        <v>14</v>
      </c>
      <c r="D63" s="43">
        <v>42</v>
      </c>
      <c r="E63" s="43">
        <v>36</v>
      </c>
      <c r="F63" s="12"/>
      <c r="G63" s="13">
        <f t="shared" si="3"/>
        <v>0</v>
      </c>
    </row>
    <row r="64" spans="1:9" ht="14.45" customHeight="1">
      <c r="A64" s="9">
        <v>40</v>
      </c>
      <c r="B64" s="10" t="s">
        <v>33</v>
      </c>
      <c r="C64" s="8" t="s">
        <v>14</v>
      </c>
      <c r="D64" s="43">
        <v>3</v>
      </c>
      <c r="E64" s="43">
        <v>36</v>
      </c>
      <c r="F64" s="12"/>
      <c r="G64" s="13">
        <f t="shared" si="3"/>
        <v>0</v>
      </c>
    </row>
    <row r="65" spans="1:7" ht="14.45" customHeight="1">
      <c r="A65" s="9">
        <v>41</v>
      </c>
      <c r="B65" s="10" t="s">
        <v>34</v>
      </c>
      <c r="C65" s="8" t="s">
        <v>14</v>
      </c>
      <c r="D65" s="43">
        <v>40</v>
      </c>
      <c r="E65" s="43">
        <v>36</v>
      </c>
      <c r="F65" s="12"/>
      <c r="G65" s="13">
        <f t="shared" si="3"/>
        <v>0</v>
      </c>
    </row>
    <row r="66" spans="1:7" ht="14.45" customHeight="1">
      <c r="A66" s="9">
        <v>42</v>
      </c>
      <c r="B66" s="10" t="s">
        <v>35</v>
      </c>
      <c r="C66" s="8" t="s">
        <v>14</v>
      </c>
      <c r="D66" s="43">
        <v>1</v>
      </c>
      <c r="E66" s="43">
        <v>36</v>
      </c>
      <c r="F66" s="12"/>
      <c r="G66" s="13">
        <f t="shared" si="3"/>
        <v>0</v>
      </c>
    </row>
    <row r="67" spans="1:7" ht="14.45" customHeight="1">
      <c r="A67" s="9">
        <v>43</v>
      </c>
      <c r="B67" s="10" t="s">
        <v>27</v>
      </c>
      <c r="C67" s="8" t="s">
        <v>14</v>
      </c>
      <c r="D67" s="43">
        <v>78</v>
      </c>
      <c r="E67" s="43">
        <v>36</v>
      </c>
      <c r="F67" s="12"/>
      <c r="G67" s="13">
        <f t="shared" si="3"/>
        <v>0</v>
      </c>
    </row>
    <row r="68" spans="1:7" ht="14.45" customHeight="1" thickBot="1">
      <c r="A68" s="9">
        <v>44</v>
      </c>
      <c r="B68" s="10" t="s">
        <v>36</v>
      </c>
      <c r="C68" s="8" t="s">
        <v>14</v>
      </c>
      <c r="D68" s="43">
        <v>45</v>
      </c>
      <c r="E68" s="43">
        <v>36</v>
      </c>
      <c r="F68" s="12"/>
      <c r="G68" s="13">
        <f t="shared" si="3"/>
        <v>0</v>
      </c>
    </row>
    <row r="69" spans="1:7">
      <c r="A69" s="3"/>
      <c r="B69" s="3"/>
      <c r="C69" s="3"/>
      <c r="D69" s="3"/>
      <c r="E69" s="61" t="s">
        <v>22</v>
      </c>
      <c r="F69" s="59"/>
      <c r="G69" s="14">
        <f>TRUNC(SUM(G56:G68),2)</f>
        <v>0</v>
      </c>
    </row>
    <row r="70" spans="1:7">
      <c r="A70" s="3"/>
      <c r="B70" s="3"/>
      <c r="C70" s="3"/>
      <c r="D70" s="3"/>
      <c r="E70" s="52" t="s">
        <v>23</v>
      </c>
      <c r="F70" s="53"/>
      <c r="G70" s="15">
        <f>TRUNC(G69*0.16,2)</f>
        <v>0</v>
      </c>
    </row>
    <row r="71" spans="1:7" ht="15.75" thickBot="1">
      <c r="A71" s="3"/>
      <c r="B71" s="3"/>
      <c r="C71" s="3"/>
      <c r="D71" s="3"/>
      <c r="E71" s="62" t="s">
        <v>24</v>
      </c>
      <c r="F71" s="63"/>
      <c r="G71" s="16">
        <f>TRUNC(G69+G70,2)</f>
        <v>0</v>
      </c>
    </row>
    <row r="72" spans="1:7">
      <c r="A72" s="17"/>
      <c r="B72" s="18"/>
      <c r="C72" s="22"/>
      <c r="D72" s="22"/>
    </row>
    <row r="73" spans="1:7" ht="15.75" thickBot="1">
      <c r="A73" s="17"/>
      <c r="B73" s="18"/>
      <c r="C73" s="44"/>
      <c r="D73" s="44"/>
    </row>
    <row r="74" spans="1:7">
      <c r="A74" s="17"/>
      <c r="B74" s="18"/>
      <c r="C74" s="44"/>
      <c r="D74" s="89" t="s">
        <v>86</v>
      </c>
      <c r="E74" s="90"/>
      <c r="F74" s="90"/>
      <c r="G74" s="49">
        <f>+G16</f>
        <v>0</v>
      </c>
    </row>
    <row r="75" spans="1:7">
      <c r="A75" s="17"/>
      <c r="B75" s="18"/>
      <c r="C75" s="44"/>
      <c r="D75" s="76" t="s">
        <v>23</v>
      </c>
      <c r="E75" s="77"/>
      <c r="F75" s="77"/>
      <c r="G75" s="15">
        <f>+G17</f>
        <v>0</v>
      </c>
    </row>
    <row r="76" spans="1:7">
      <c r="A76" s="17"/>
      <c r="B76" s="18"/>
      <c r="C76" s="44"/>
      <c r="D76" s="78" t="s">
        <v>87</v>
      </c>
      <c r="E76" s="79"/>
      <c r="F76" s="79"/>
      <c r="G76" s="50">
        <f>+G18</f>
        <v>0</v>
      </c>
    </row>
    <row r="77" spans="1:7">
      <c r="A77" s="17"/>
      <c r="B77" s="18"/>
      <c r="C77" s="44"/>
      <c r="D77" s="74" t="s">
        <v>88</v>
      </c>
      <c r="E77" s="75"/>
      <c r="F77" s="75"/>
      <c r="G77" s="15">
        <f>+G23</f>
        <v>0</v>
      </c>
    </row>
    <row r="78" spans="1:7">
      <c r="A78" s="17"/>
      <c r="B78" s="18"/>
      <c r="C78" s="44"/>
      <c r="D78" s="76" t="s">
        <v>23</v>
      </c>
      <c r="E78" s="77"/>
      <c r="F78" s="77"/>
      <c r="G78" s="15">
        <f>+G24</f>
        <v>0</v>
      </c>
    </row>
    <row r="79" spans="1:7">
      <c r="A79" s="17"/>
      <c r="B79" s="18"/>
      <c r="C79" s="44"/>
      <c r="D79" s="78" t="s">
        <v>89</v>
      </c>
      <c r="E79" s="79"/>
      <c r="F79" s="79"/>
      <c r="G79" s="50">
        <f>+G25</f>
        <v>0</v>
      </c>
    </row>
    <row r="80" spans="1:7">
      <c r="A80" s="17"/>
      <c r="B80" s="18"/>
      <c r="C80" s="44"/>
      <c r="D80" s="74" t="s">
        <v>90</v>
      </c>
      <c r="E80" s="75"/>
      <c r="F80" s="75"/>
      <c r="G80" s="15">
        <f>+G51</f>
        <v>0</v>
      </c>
    </row>
    <row r="81" spans="1:9">
      <c r="A81" s="17"/>
      <c r="B81" s="18"/>
      <c r="C81" s="44"/>
      <c r="D81" s="76" t="s">
        <v>23</v>
      </c>
      <c r="E81" s="77"/>
      <c r="F81" s="77"/>
      <c r="G81" s="15">
        <f>+G52</f>
        <v>0</v>
      </c>
    </row>
    <row r="82" spans="1:9">
      <c r="A82" s="17"/>
      <c r="B82" s="18"/>
      <c r="C82" s="44"/>
      <c r="D82" s="78" t="s">
        <v>91</v>
      </c>
      <c r="E82" s="79"/>
      <c r="F82" s="79"/>
      <c r="G82" s="50">
        <f>+G53</f>
        <v>0</v>
      </c>
    </row>
    <row r="83" spans="1:9">
      <c r="A83" s="17"/>
      <c r="B83" s="18"/>
      <c r="C83" s="44"/>
      <c r="D83" s="74" t="s">
        <v>92</v>
      </c>
      <c r="E83" s="75"/>
      <c r="F83" s="75"/>
      <c r="G83" s="15">
        <f>+G69</f>
        <v>0</v>
      </c>
    </row>
    <row r="84" spans="1:9">
      <c r="A84" s="17"/>
      <c r="B84" s="18"/>
      <c r="C84" s="44"/>
      <c r="D84" s="76" t="s">
        <v>23</v>
      </c>
      <c r="E84" s="77"/>
      <c r="F84" s="77"/>
      <c r="G84" s="15">
        <f>+G70</f>
        <v>0</v>
      </c>
    </row>
    <row r="85" spans="1:9" ht="15.75" thickBot="1">
      <c r="A85" s="17"/>
      <c r="B85" s="18"/>
      <c r="C85" s="44"/>
      <c r="D85" s="70" t="s">
        <v>93</v>
      </c>
      <c r="E85" s="71"/>
      <c r="F85" s="71"/>
      <c r="G85" s="51">
        <f>+G71</f>
        <v>0</v>
      </c>
    </row>
    <row r="86" spans="1:9">
      <c r="A86" s="17"/>
      <c r="B86" s="18"/>
      <c r="C86" s="44"/>
      <c r="D86" s="44"/>
      <c r="G86" s="48"/>
    </row>
    <row r="87" spans="1:9" ht="15.75" thickBot="1">
      <c r="A87" s="17"/>
      <c r="B87" s="18"/>
      <c r="C87" s="44"/>
      <c r="D87" s="44"/>
    </row>
    <row r="88" spans="1:9">
      <c r="A88" s="3"/>
      <c r="B88" s="72" t="s">
        <v>83</v>
      </c>
      <c r="C88" s="72"/>
      <c r="D88" s="73"/>
      <c r="E88" s="83" t="s">
        <v>94</v>
      </c>
      <c r="F88" s="84"/>
      <c r="G88" s="49">
        <f>+G74+G77+G80+G83</f>
        <v>0</v>
      </c>
    </row>
    <row r="89" spans="1:9">
      <c r="A89" s="3"/>
      <c r="B89" s="72"/>
      <c r="C89" s="72"/>
      <c r="D89" s="73"/>
      <c r="E89" s="85" t="s">
        <v>23</v>
      </c>
      <c r="F89" s="86"/>
      <c r="G89" s="15">
        <f>+G75+G78+G81+G84</f>
        <v>0</v>
      </c>
    </row>
    <row r="90" spans="1:9" ht="15" customHeight="1" thickBot="1">
      <c r="A90" s="3"/>
      <c r="B90" s="72"/>
      <c r="C90" s="72"/>
      <c r="D90" s="73"/>
      <c r="E90" s="87" t="s">
        <v>95</v>
      </c>
      <c r="F90" s="88"/>
      <c r="G90" s="16">
        <f>+G76+G79+G82+G85</f>
        <v>0</v>
      </c>
    </row>
    <row r="91" spans="1:9">
      <c r="A91" s="17"/>
      <c r="B91" s="18"/>
      <c r="C91" s="22"/>
      <c r="D91" s="22"/>
      <c r="E91" s="45"/>
      <c r="F91" s="46"/>
      <c r="G91" s="47"/>
    </row>
    <row r="92" spans="1:9" s="27" customFormat="1" ht="30" customHeight="1">
      <c r="A92" s="24"/>
      <c r="B92" s="25"/>
      <c r="C92" s="80" t="s">
        <v>37</v>
      </c>
      <c r="D92" s="81"/>
      <c r="E92" s="69" t="s">
        <v>38</v>
      </c>
      <c r="F92" s="69"/>
      <c r="G92" s="69"/>
      <c r="H92" s="24"/>
      <c r="I92" s="24"/>
    </row>
    <row r="93" spans="1:9" s="27" customFormat="1" ht="15" customHeight="1">
      <c r="A93" s="24"/>
      <c r="B93" s="25"/>
      <c r="C93" s="25"/>
      <c r="D93" s="25"/>
      <c r="E93" s="25"/>
      <c r="F93" s="25"/>
      <c r="G93" s="26"/>
      <c r="H93" s="24"/>
      <c r="I93" s="24"/>
    </row>
    <row r="94" spans="1:9" s="27" customFormat="1" ht="15.95" customHeight="1">
      <c r="A94" s="24"/>
      <c r="B94" s="28"/>
      <c r="C94" s="26" t="s">
        <v>39</v>
      </c>
      <c r="D94" s="26"/>
      <c r="E94" s="69" t="s">
        <v>40</v>
      </c>
      <c r="F94" s="69"/>
      <c r="G94" s="69"/>
      <c r="H94" s="24"/>
      <c r="I94" s="24"/>
    </row>
    <row r="95" spans="1:9" s="27" customFormat="1" ht="15" customHeight="1">
      <c r="A95" s="24"/>
      <c r="B95" s="25"/>
      <c r="C95" s="25"/>
      <c r="D95" s="25"/>
      <c r="E95" s="25"/>
      <c r="F95" s="25"/>
      <c r="G95" s="26"/>
      <c r="H95" s="24"/>
      <c r="I95" s="24"/>
    </row>
    <row r="96" spans="1:9" s="27" customFormat="1" ht="24.75" customHeight="1">
      <c r="A96" s="24"/>
      <c r="B96" s="28"/>
      <c r="C96" s="26" t="s">
        <v>41</v>
      </c>
      <c r="D96" s="26"/>
      <c r="E96" s="69" t="s">
        <v>42</v>
      </c>
      <c r="F96" s="69"/>
      <c r="G96" s="69"/>
      <c r="H96" s="24"/>
      <c r="I96" s="24"/>
    </row>
    <row r="97" spans="1:9" s="27" customFormat="1" ht="15" customHeight="1">
      <c r="A97" s="24"/>
      <c r="B97" s="28"/>
      <c r="C97" s="26"/>
      <c r="D97" s="26"/>
      <c r="E97" s="29"/>
      <c r="F97" s="29"/>
      <c r="G97" s="29"/>
      <c r="H97" s="24"/>
      <c r="I97" s="24"/>
    </row>
    <row r="98" spans="1:9" s="27" customFormat="1" ht="16.5" customHeight="1">
      <c r="A98" s="24"/>
      <c r="B98" s="28"/>
      <c r="C98" s="26" t="s">
        <v>43</v>
      </c>
      <c r="D98" s="26"/>
      <c r="E98" s="69" t="s">
        <v>44</v>
      </c>
      <c r="F98" s="69"/>
      <c r="G98" s="69"/>
      <c r="H98" s="24"/>
      <c r="I98" s="24"/>
    </row>
    <row r="99" spans="1:9" s="27" customFormat="1" ht="15" customHeight="1">
      <c r="A99" s="24"/>
      <c r="B99" s="28"/>
      <c r="C99" s="26"/>
      <c r="D99" s="26"/>
      <c r="E99" s="29"/>
      <c r="F99" s="29"/>
      <c r="G99" s="29"/>
      <c r="H99" s="24"/>
      <c r="I99" s="24"/>
    </row>
    <row r="100" spans="1:9" s="27" customFormat="1" ht="16.5" customHeight="1">
      <c r="A100" s="24"/>
      <c r="B100" s="28"/>
      <c r="C100" s="26" t="s">
        <v>45</v>
      </c>
      <c r="D100" s="26"/>
      <c r="E100" s="69" t="s">
        <v>46</v>
      </c>
      <c r="F100" s="69"/>
      <c r="G100" s="69"/>
      <c r="H100" s="24"/>
      <c r="I100" s="24"/>
    </row>
    <row r="101" spans="1:9" s="27" customFormat="1" ht="18">
      <c r="A101" s="24"/>
      <c r="B101" s="28"/>
      <c r="C101" s="26"/>
      <c r="D101" s="26"/>
      <c r="E101" s="29"/>
      <c r="F101" s="29"/>
      <c r="G101" s="29"/>
      <c r="H101" s="24"/>
      <c r="I101" s="24"/>
    </row>
    <row r="102" spans="1:9" s="27" customFormat="1" ht="15.95" customHeight="1">
      <c r="A102" s="24"/>
      <c r="B102" s="28"/>
      <c r="C102" s="26" t="s">
        <v>47</v>
      </c>
      <c r="D102" s="26"/>
      <c r="E102" s="69" t="s">
        <v>48</v>
      </c>
      <c r="F102" s="69"/>
      <c r="G102" s="69"/>
      <c r="H102" s="24"/>
      <c r="I102" s="24"/>
    </row>
    <row r="103" spans="1:9" s="27" customFormat="1" ht="18">
      <c r="A103" s="24"/>
      <c r="B103" s="28"/>
      <c r="C103" s="26"/>
      <c r="D103" s="26"/>
      <c r="E103" s="29"/>
      <c r="F103" s="29"/>
      <c r="G103" s="29"/>
      <c r="H103" s="24"/>
      <c r="I103" s="24"/>
    </row>
    <row r="104" spans="1:9" s="27" customFormat="1" ht="16.5" customHeight="1">
      <c r="A104" s="24"/>
      <c r="B104" s="28"/>
      <c r="C104" s="26" t="s">
        <v>49</v>
      </c>
      <c r="D104" s="26"/>
      <c r="E104" s="69" t="s">
        <v>50</v>
      </c>
      <c r="F104" s="69"/>
      <c r="G104" s="69"/>
      <c r="H104" s="24"/>
      <c r="I104" s="24"/>
    </row>
    <row r="105" spans="1:9" s="27" customFormat="1" ht="18">
      <c r="A105" s="24"/>
      <c r="B105" s="28"/>
      <c r="C105" s="30"/>
      <c r="D105" s="30"/>
      <c r="E105" s="30"/>
      <c r="F105" s="30"/>
      <c r="G105" s="30"/>
      <c r="H105" s="24"/>
      <c r="I105" s="24"/>
    </row>
    <row r="106" spans="1:9" s="27" customFormat="1" ht="18">
      <c r="A106" s="24"/>
      <c r="B106" s="28"/>
      <c r="C106" s="31" t="s">
        <v>51</v>
      </c>
      <c r="D106" s="31"/>
      <c r="E106" s="82" t="s">
        <v>52</v>
      </c>
      <c r="F106" s="82"/>
      <c r="G106" s="82"/>
      <c r="H106" s="24"/>
      <c r="I106" s="24"/>
    </row>
    <row r="107" spans="1:9" s="27" customFormat="1" ht="16.5" customHeight="1">
      <c r="A107" s="24"/>
      <c r="B107" s="28"/>
      <c r="C107" s="28"/>
      <c r="D107" s="28"/>
      <c r="E107" s="69" t="s">
        <v>53</v>
      </c>
      <c r="F107" s="69"/>
      <c r="G107" s="69"/>
      <c r="H107" s="24"/>
      <c r="I107" s="24"/>
    </row>
    <row r="108" spans="1:9" s="27" customFormat="1" ht="18">
      <c r="A108" s="24"/>
      <c r="B108" s="28"/>
      <c r="C108" s="28"/>
      <c r="D108" s="28"/>
      <c r="E108" s="28"/>
      <c r="F108" s="28"/>
      <c r="G108" s="28"/>
      <c r="H108" s="24"/>
      <c r="I108" s="24"/>
    </row>
    <row r="109" spans="1:9" s="27" customFormat="1" ht="18">
      <c r="A109" s="24"/>
      <c r="B109" s="28"/>
      <c r="C109" s="32" t="s">
        <v>54</v>
      </c>
      <c r="D109" s="33"/>
      <c r="E109" s="33"/>
      <c r="F109" s="33"/>
      <c r="G109" s="34"/>
      <c r="H109" s="24"/>
      <c r="I109" s="24"/>
    </row>
    <row r="110" spans="1:9" s="27" customFormat="1" ht="69" customHeight="1">
      <c r="A110" s="24"/>
      <c r="B110" s="35"/>
      <c r="C110" s="68" t="s">
        <v>55</v>
      </c>
      <c r="D110" s="68"/>
      <c r="E110" s="68"/>
      <c r="F110" s="68"/>
      <c r="G110" s="68"/>
      <c r="H110" s="24"/>
      <c r="I110" s="24"/>
    </row>
    <row r="111" spans="1:9" s="27" customFormat="1" ht="33.950000000000003" customHeight="1">
      <c r="A111" s="24"/>
      <c r="B111" s="35"/>
      <c r="C111" s="68" t="s">
        <v>56</v>
      </c>
      <c r="D111" s="68"/>
      <c r="E111" s="68"/>
      <c r="F111" s="68"/>
      <c r="G111" s="68"/>
      <c r="H111" s="24"/>
      <c r="I111" s="24"/>
    </row>
  </sheetData>
  <mergeCells count="71">
    <mergeCell ref="A27:G27"/>
    <mergeCell ref="D76:F76"/>
    <mergeCell ref="D74:F74"/>
    <mergeCell ref="D47:E47"/>
    <mergeCell ref="D48:E48"/>
    <mergeCell ref="D49:E49"/>
    <mergeCell ref="D50:E50"/>
    <mergeCell ref="D41:E41"/>
    <mergeCell ref="D42:E42"/>
    <mergeCell ref="D43:E43"/>
    <mergeCell ref="D44:E44"/>
    <mergeCell ref="D45:E45"/>
    <mergeCell ref="D46:E46"/>
    <mergeCell ref="D35:E35"/>
    <mergeCell ref="D36:E36"/>
    <mergeCell ref="D37:E37"/>
    <mergeCell ref="D38:E38"/>
    <mergeCell ref="D39:E39"/>
    <mergeCell ref="D40:E40"/>
    <mergeCell ref="E106:G106"/>
    <mergeCell ref="E107:G107"/>
    <mergeCell ref="D77:F77"/>
    <mergeCell ref="D78:F78"/>
    <mergeCell ref="D79:F79"/>
    <mergeCell ref="E94:G94"/>
    <mergeCell ref="E96:G96"/>
    <mergeCell ref="E98:G98"/>
    <mergeCell ref="E100:G100"/>
    <mergeCell ref="E71:F71"/>
    <mergeCell ref="E88:F88"/>
    <mergeCell ref="E89:F89"/>
    <mergeCell ref="E90:F90"/>
    <mergeCell ref="C110:G110"/>
    <mergeCell ref="C111:G111"/>
    <mergeCell ref="E102:G102"/>
    <mergeCell ref="E104:G104"/>
    <mergeCell ref="E52:F52"/>
    <mergeCell ref="E53:F53"/>
    <mergeCell ref="D85:F85"/>
    <mergeCell ref="B88:D90"/>
    <mergeCell ref="D80:F80"/>
    <mergeCell ref="D81:F81"/>
    <mergeCell ref="D82:F82"/>
    <mergeCell ref="D83:F83"/>
    <mergeCell ref="D84:F84"/>
    <mergeCell ref="C92:D92"/>
    <mergeCell ref="E92:G92"/>
    <mergeCell ref="D75:F75"/>
    <mergeCell ref="A55:B55"/>
    <mergeCell ref="E69:F69"/>
    <mergeCell ref="E70:F70"/>
    <mergeCell ref="E18:F18"/>
    <mergeCell ref="A20:B20"/>
    <mergeCell ref="E23:F23"/>
    <mergeCell ref="E24:F24"/>
    <mergeCell ref="E25:F25"/>
    <mergeCell ref="A29:B29"/>
    <mergeCell ref="D34:E34"/>
    <mergeCell ref="E51:F51"/>
    <mergeCell ref="D29:E29"/>
    <mergeCell ref="D30:E30"/>
    <mergeCell ref="D31:E31"/>
    <mergeCell ref="D32:E32"/>
    <mergeCell ref="D33:E33"/>
    <mergeCell ref="E17:F17"/>
    <mergeCell ref="A1:F3"/>
    <mergeCell ref="G1:G3"/>
    <mergeCell ref="H1:H3"/>
    <mergeCell ref="A7:B7"/>
    <mergeCell ref="E16:F16"/>
    <mergeCell ref="A5:G5"/>
  </mergeCells>
  <pageMargins left="0.70866141732283472" right="0.70866141732283472" top="0.74803149606299213" bottom="0.74803149606299213" header="0.31496062992125984" footer="0.31496062992125984"/>
  <pageSetup scale="72" orientation="landscape" r:id="rId1"/>
  <headerFooter>
    <oddFooter>&amp;C&amp;1#&amp;"Calibri"&amp;4&amp;K000000Uso Interno o Restringido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5686272-53c3-44c0-8a00-a1cdf2bc48a4">
      <UserInfo>
        <DisplayName/>
        <AccountId xsi:nil="true"/>
        <AccountType/>
      </UserInfo>
    </SharedWithUsers>
    <lcf76f155ced4ddcb4097134ff3c332f xmlns="c46c2854-72a7-491a-bef8-4dbf74e238d7">
      <Terms xmlns="http://schemas.microsoft.com/office/infopath/2007/PartnerControls"/>
    </lcf76f155ced4ddcb4097134ff3c332f>
    <TaxCatchAll xmlns="35686272-53c3-44c0-8a00-a1cdf2bc48a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4E3824056EECE4EAE5FD9204F3E04FE" ma:contentTypeVersion="14" ma:contentTypeDescription="Crear nuevo documento." ma:contentTypeScope="" ma:versionID="00383d5373988aa2cd04f9ad1c19b68f">
  <xsd:schema xmlns:xsd="http://www.w3.org/2001/XMLSchema" xmlns:xs="http://www.w3.org/2001/XMLSchema" xmlns:p="http://schemas.microsoft.com/office/2006/metadata/properties" xmlns:ns2="c46c2854-72a7-491a-bef8-4dbf74e238d7" xmlns:ns3="35686272-53c3-44c0-8a00-a1cdf2bc48a4" targetNamespace="http://schemas.microsoft.com/office/2006/metadata/properties" ma:root="true" ma:fieldsID="e8ed8f4ef2fc85d97e129b449ce1d124" ns2:_="" ns3:_="">
    <xsd:import namespace="c46c2854-72a7-491a-bef8-4dbf74e238d7"/>
    <xsd:import namespace="35686272-53c3-44c0-8a00-a1cdf2bc48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6c2854-72a7-491a-bef8-4dbf74e238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c7e1e06e-4190-43c6-878e-f8d1c1a3cdd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686272-53c3-44c0-8a00-a1cdf2bc48a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ff23513f-df53-4156-89cb-7bd5e16b558e}" ma:internalName="TaxCatchAll" ma:showField="CatchAllData" ma:web="35686272-53c3-44c0-8a00-a1cdf2bc48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FD355D-E203-46D1-9746-E1016B087B49}">
  <ds:schemaRefs>
    <ds:schemaRef ds:uri="a9a5d02b-c157-4abf-912a-a3dda35b2d0a"/>
    <ds:schemaRef ds:uri="http://schemas.openxmlformats.org/package/2006/metadata/core-properties"/>
    <ds:schemaRef ds:uri="http://schemas.microsoft.com/office/infopath/2007/PartnerControls"/>
    <ds:schemaRef ds:uri="http://schemas.microsoft.com/office/2006/metadata/properties"/>
    <ds:schemaRef ds:uri="http://purl.org/dc/terms/"/>
    <ds:schemaRef ds:uri="http://www.w3.org/XML/1998/namespace"/>
    <ds:schemaRef ds:uri="http://schemas.microsoft.com/office/2006/documentManagement/types"/>
    <ds:schemaRef ds:uri="166d0415-54af-48d8-9c06-a48de6368097"/>
    <ds:schemaRef ds:uri="http://purl.org/dc/dcmitype/"/>
    <ds:schemaRef ds:uri="http://purl.org/dc/elements/1.1/"/>
  </ds:schemaRefs>
</ds:datastoreItem>
</file>

<file path=customXml/itemProps2.xml><?xml version="1.0" encoding="utf-8"?>
<ds:datastoreItem xmlns:ds="http://schemas.openxmlformats.org/officeDocument/2006/customXml" ds:itemID="{0D48B91A-847E-4D8D-B098-F389D6045414}">
  <ds:schemaRefs>
    <ds:schemaRef ds:uri="http://schemas.microsoft.com/sharepoint/v3/contenttype/forms"/>
  </ds:schemaRefs>
</ds:datastoreItem>
</file>

<file path=customXml/itemProps3.xml><?xml version="1.0" encoding="utf-8"?>
<ds:datastoreItem xmlns:ds="http://schemas.openxmlformats.org/officeDocument/2006/customXml" ds:itemID="{AA76E2C3-2CB0-4D32-894C-3DF57FEFB4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Impresoras&amp;Digitalizacion (2)</vt:lpstr>
      <vt:lpstr>'Impresoras&amp;Digitalizacion (2)'!Área_de_impresión</vt:lpstr>
    </vt:vector>
  </TitlesOfParts>
  <Manager/>
  <Company>Infonavit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Gonzalez Arellano Alberto Carlos</cp:lastModifiedBy>
  <cp:revision/>
  <dcterms:created xsi:type="dcterms:W3CDTF">2020-02-25T18:40:22Z</dcterms:created>
  <dcterms:modified xsi:type="dcterms:W3CDTF">2024-08-19T20:56:43Z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0x01010054E3824056EECE4EAE5FD9204F3E04FE</vt:lpwstr>
  </property>
  <property fmtid="{D5CDD505-2E9C-101B-9397-08002B2CF9AE}" pid="3" name="Order">
    <vt:r8>3800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y fmtid="{D5CDD505-2E9C-101B-9397-08002B2CF9AE}" pid="11" name="MSIP_Label_b3246254-e53b-4c9b-890a-e1d7898ce414_Enabled">
    <vt:lpwstr>true</vt:lpwstr>
  </property>
  <property fmtid="{D5CDD505-2E9C-101B-9397-08002B2CF9AE}" pid="12" name="MSIP_Label_b3246254-e53b-4c9b-890a-e1d7898ce414_SetDate">
    <vt:lpwstr>2024-04-23T20:00:42Z</vt:lpwstr>
  </property>
  <property fmtid="{D5CDD505-2E9C-101B-9397-08002B2CF9AE}" pid="13" name="MSIP_Label_b3246254-e53b-4c9b-890a-e1d7898ce414_Method">
    <vt:lpwstr>Privileged</vt:lpwstr>
  </property>
  <property fmtid="{D5CDD505-2E9C-101B-9397-08002B2CF9AE}" pid="14" name="MSIP_Label_b3246254-e53b-4c9b-890a-e1d7898ce414_Name">
    <vt:lpwstr>INFONAVIT - Información Uso Interno o Restringido</vt:lpwstr>
  </property>
  <property fmtid="{D5CDD505-2E9C-101B-9397-08002B2CF9AE}" pid="15" name="MSIP_Label_b3246254-e53b-4c9b-890a-e1d7898ce414_SiteId">
    <vt:lpwstr>f0a7801c-ea5f-4d22-8d76-86632eeaa67f</vt:lpwstr>
  </property>
  <property fmtid="{D5CDD505-2E9C-101B-9397-08002B2CF9AE}" pid="16" name="MSIP_Label_b3246254-e53b-4c9b-890a-e1d7898ce414_ActionId">
    <vt:lpwstr>d89a48c3-fb72-4f62-a5e9-e4fe463c17c0</vt:lpwstr>
  </property>
  <property fmtid="{D5CDD505-2E9C-101B-9397-08002B2CF9AE}" pid="17" name="MSIP_Label_b3246254-e53b-4c9b-890a-e1d7898ce414_ContentBits">
    <vt:lpwstr>2</vt:lpwstr>
  </property>
</Properties>
</file>